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DD\_Devt urbain\01-Thématiques sectorielles\Pépinières urbaines\5. CZZ 2681 - Pépinière urbaine phase 2\3. Suivi - Exécution\11. PU Douala\2. Appel à initiatives\"/>
    </mc:Choice>
  </mc:AlternateContent>
  <bookViews>
    <workbookView xWindow="0" yWindow="0" windowWidth="20490" windowHeight="7020"/>
  </bookViews>
  <sheets>
    <sheet name="Dépenses" sheetId="1" r:id="rId1"/>
    <sheet name="Ressources" sheetId="2" r:id="rId2"/>
    <sheet name="Allocation of funds" sheetId="4" r:id="rId3"/>
  </sheets>
  <externalReferences>
    <externalReference r:id="rId4"/>
  </externalReferences>
  <calcPr calcId="162913"/>
  <extLst>
    <ext uri="GoogleSheetsCustomDataVersion1">
      <go:sheetsCustomData xmlns:go="http://customooxmlschemas.google.com/" r:id="rId9" roundtripDataSignature="AMtx7mjvD5jNckIvmK7HHpGnoFm0/cyViA=="/>
    </ext>
  </extLst>
</workbook>
</file>

<file path=xl/calcChain.xml><?xml version="1.0" encoding="utf-8"?>
<calcChain xmlns="http://schemas.openxmlformats.org/spreadsheetml/2006/main">
  <c r="D14" i="4" l="1"/>
  <c r="F6" i="2"/>
  <c r="H107" i="1" l="1"/>
  <c r="H209" i="1"/>
  <c r="H214" i="1" s="1"/>
  <c r="I71" i="1" s="1"/>
  <c r="G22" i="1"/>
  <c r="H22" i="1"/>
  <c r="H211" i="1" l="1"/>
  <c r="H199" i="1"/>
  <c r="H185" i="1"/>
  <c r="H169" i="1"/>
  <c r="H155" i="1"/>
  <c r="H139" i="1"/>
  <c r="H126" i="1"/>
  <c r="H110" i="1"/>
  <c r="H87" i="1"/>
  <c r="H71" i="1"/>
  <c r="H54" i="1"/>
  <c r="G207" i="1"/>
  <c r="H38" i="1"/>
  <c r="G38" i="1"/>
  <c r="H6" i="1"/>
  <c r="G139" i="1"/>
  <c r="G126" i="1"/>
  <c r="G110" i="1"/>
  <c r="H207" i="1" l="1"/>
  <c r="I22" i="1" l="1"/>
  <c r="I214" i="1"/>
  <c r="I103" i="1"/>
  <c r="I105" i="1"/>
  <c r="I205" i="1"/>
  <c r="I54" i="1"/>
  <c r="I107" i="1"/>
  <c r="I126" i="1"/>
  <c r="I155" i="1"/>
  <c r="I87" i="1"/>
  <c r="I211" i="1"/>
  <c r="I169" i="1"/>
  <c r="I199" i="1"/>
  <c r="I207" i="1"/>
  <c r="I185" i="1"/>
  <c r="I110" i="1"/>
  <c r="I139" i="1"/>
  <c r="I38" i="1"/>
  <c r="I209" i="1"/>
  <c r="D33" i="2" l="1"/>
  <c r="D31" i="2"/>
  <c r="C31" i="2"/>
  <c r="B31" i="2"/>
  <c r="F30" i="2"/>
  <c r="F29" i="2"/>
  <c r="F28" i="2"/>
  <c r="D10" i="2"/>
  <c r="D19" i="2"/>
  <c r="D25" i="2"/>
  <c r="F31" i="2" l="1"/>
  <c r="D35" i="2"/>
  <c r="D36" i="2" s="1"/>
  <c r="C14" i="4" l="1"/>
  <c r="B14" i="4"/>
  <c r="E13" i="4"/>
  <c r="E12" i="4"/>
  <c r="E11" i="4"/>
  <c r="E10" i="4"/>
  <c r="E9" i="4"/>
  <c r="E8" i="4"/>
  <c r="C25" i="2"/>
  <c r="B25" i="2"/>
  <c r="F24" i="2"/>
  <c r="F23" i="2"/>
  <c r="F22" i="2"/>
  <c r="C19" i="2"/>
  <c r="B19" i="2"/>
  <c r="B33" i="2" s="1"/>
  <c r="F18" i="2"/>
  <c r="F17" i="2"/>
  <c r="F16" i="2"/>
  <c r="F15" i="2"/>
  <c r="F14" i="2"/>
  <c r="F9" i="2"/>
  <c r="F8" i="2"/>
  <c r="F7" i="2"/>
  <c r="G212" i="1"/>
  <c r="G6" i="1"/>
  <c r="C33" i="2" l="1"/>
  <c r="F19" i="2"/>
  <c r="E14" i="4"/>
  <c r="F25" i="2"/>
  <c r="G107" i="1"/>
  <c r="F33" i="2" l="1"/>
  <c r="G209" i="1"/>
  <c r="G214" i="1" s="1"/>
  <c r="C6" i="2" l="1"/>
  <c r="B6" i="2"/>
  <c r="I6" i="1" l="1"/>
  <c r="C10" i="2"/>
  <c r="C35" i="2" s="1"/>
  <c r="C36" i="2" s="1"/>
  <c r="B10" i="2"/>
  <c r="F10" i="2" l="1"/>
  <c r="B35" i="2"/>
  <c r="F35" i="2" l="1"/>
  <c r="F36" i="2" s="1"/>
  <c r="B36" i="2"/>
</calcChain>
</file>

<file path=xl/comments1.xml><?xml version="1.0" encoding="utf-8"?>
<comments xmlns="http://schemas.openxmlformats.org/spreadsheetml/2006/main">
  <authors>
    <author>Bea</author>
  </authors>
  <commentList>
    <comment ref="J38" authorId="0" shapeId="0">
      <text>
        <r>
          <rPr>
            <b/>
            <sz val="9"/>
            <color indexed="81"/>
            <rFont val="Tahoma"/>
            <family val="2"/>
          </rPr>
          <t>Bea:</t>
        </r>
        <r>
          <rPr>
            <sz val="9"/>
            <color indexed="81"/>
            <rFont val="Tahoma"/>
            <family val="2"/>
          </rPr>
          <t xml:space="preserve">
j'ai fait mention plus haut des 12% max (selon CfP)</t>
        </r>
      </text>
    </comment>
    <comment ref="J139" authorId="0" shapeId="0">
      <text>
        <r>
          <rPr>
            <b/>
            <sz val="9"/>
            <color indexed="81"/>
            <rFont val="Tahoma"/>
            <family val="2"/>
          </rPr>
          <t>Bea:</t>
        </r>
        <r>
          <rPr>
            <sz val="9"/>
            <color indexed="81"/>
            <rFont val="Tahoma"/>
            <family val="2"/>
          </rPr>
          <t xml:space="preserve">
j'ai fait mention plus haut des 12% max (selon CfP)</t>
        </r>
      </text>
    </comment>
  </commentList>
</comments>
</file>

<file path=xl/sharedStrings.xml><?xml version="1.0" encoding="utf-8"?>
<sst xmlns="http://schemas.openxmlformats.org/spreadsheetml/2006/main" count="238" uniqueCount="83">
  <si>
    <t>Tranche 3</t>
  </si>
  <si>
    <t>Total</t>
  </si>
  <si>
    <t>%</t>
  </si>
  <si>
    <t xml:space="preserve"> </t>
  </si>
  <si>
    <t>…</t>
  </si>
  <si>
    <t>Sous-total 2 - Autres ressources mobilisées</t>
  </si>
  <si>
    <t>TOTAL GENERAL DES RESSOURCES</t>
  </si>
  <si>
    <t>contrôles totaux onglet 'Dépenses'</t>
  </si>
  <si>
    <t xml:space="preserve">TOTAL </t>
  </si>
  <si>
    <t>beneficiary 1: name</t>
  </si>
  <si>
    <t>beneficiary 2: name</t>
  </si>
  <si>
    <t xml:space="preserve">2.4 Reporting </t>
  </si>
  <si>
    <t>Appel à initiatives - Pépinière urbaine de Douala - SECTION IV - Canevas financier
Dépenses</t>
  </si>
  <si>
    <t>Nom du Projet : Pépinière urbaine de Douala
Rubriques</t>
  </si>
  <si>
    <r>
      <t xml:space="preserve">description/ calcul / commentaires
</t>
    </r>
    <r>
      <rPr>
        <sz val="12"/>
        <rFont val="Arial"/>
        <family val="2"/>
      </rPr>
      <t>(doit tenir en 1 ligne - 230 caractères - taille 12)</t>
    </r>
  </si>
  <si>
    <t xml:space="preserve">Activités de MISE EN ŒUVRE </t>
  </si>
  <si>
    <t>1.1 Diagnostique</t>
  </si>
  <si>
    <t>*RH Nationales</t>
  </si>
  <si>
    <t>*RH Internationales</t>
  </si>
  <si>
    <t>Unité</t>
  </si>
  <si>
    <t>Quantité</t>
  </si>
  <si>
    <t>Coût Unitaire</t>
  </si>
  <si>
    <t>Profil N1 - 'Intitulé du poste'</t>
  </si>
  <si>
    <t>Profil N2 - 'Intitulé du poste'</t>
  </si>
  <si>
    <t>Profil NX - 'Intitulé du poste'</t>
  </si>
  <si>
    <t>Profil I1 - 'Intitulé du poste'</t>
  </si>
  <si>
    <t>Profil I2 - 'Intitulé du poste'</t>
  </si>
  <si>
    <t>Profil IX - 'Intitulé du poste'</t>
  </si>
  <si>
    <t>*Contrat(s) de prestation de service</t>
  </si>
  <si>
    <t>*Achat/location de bien ou de matériel</t>
  </si>
  <si>
    <t>*Coûts de missions (voyage, perdiem, hôtel…)</t>
  </si>
  <si>
    <t>*Divers</t>
  </si>
  <si>
    <t>1.2 Engagement, mobilisation et sensibilisation des parties prenantes</t>
  </si>
  <si>
    <t>1.3 Processus de co-conception</t>
  </si>
  <si>
    <t>1.4 Processus de construction</t>
  </si>
  <si>
    <t xml:space="preserve">1.5 Organisation d'événements </t>
  </si>
  <si>
    <t>*Contrats avec des entreprises de travaux</t>
  </si>
  <si>
    <t>1.6 Activités de renforcement de capacités</t>
  </si>
  <si>
    <t>1.7 Imprévus</t>
  </si>
  <si>
    <t>(Autre - à détailler)</t>
  </si>
  <si>
    <t xml:space="preserve">Sous-total 1 - Activités de MISE EN ŒUVRE </t>
  </si>
  <si>
    <t>Activités TRANSVERSALES</t>
  </si>
  <si>
    <t>2.1 Pilotage / Suivi / Coordination des activités de la Pépinière urbaine</t>
  </si>
  <si>
    <t>2.2 Participation aux instances de gouvernance du PLIDY</t>
  </si>
  <si>
    <t>2.3 Suivi, Evaluation &amp; Capitalisation</t>
  </si>
  <si>
    <t>2.5 Activités de visibilité et de communication</t>
  </si>
  <si>
    <t>2.6 Participation au réseau des Pépinières urbaines</t>
  </si>
  <si>
    <t>2.7 Coûts de fonctionnement (hors siège)</t>
  </si>
  <si>
    <t>*Location de bureaux</t>
  </si>
  <si>
    <t>*Coûts de transport</t>
  </si>
  <si>
    <t>*Achat/location de bien, de matériel ou de services</t>
  </si>
  <si>
    <t>2.8 Imprévus</t>
  </si>
  <si>
    <t>Sous-total 2  Activités TRANSVERSALES</t>
  </si>
  <si>
    <t>Total des coûts directs (1+2)</t>
  </si>
  <si>
    <t>Coûts de fonctionnement globaux (Coûts du siège)</t>
  </si>
  <si>
    <t>Coûts administratifs (max of 7% des dépenses éligibles) if applicable</t>
  </si>
  <si>
    <t>Budget TOTAL (3+4)</t>
  </si>
  <si>
    <t>DATE, NOM, POSTE  et  SIGNATURE (personne autorisée)</t>
  </si>
  <si>
    <t>Canevas financier - Appel à initiatives
Ressources</t>
  </si>
  <si>
    <t>Ressources prévisionnelles phase 1</t>
  </si>
  <si>
    <t>Ressources prévisionnelles phase 2</t>
  </si>
  <si>
    <r>
      <t xml:space="preserve">
Nom du projet : Pépinière urbaine de Douala 
Phase 1 : XX months 
Phase 2 : XX months
Phase 3 : XX months
ressources (EUR)
</t>
    </r>
    <r>
      <rPr>
        <i/>
        <sz val="12"/>
        <rFont val="Arial"/>
        <family val="2"/>
      </rPr>
      <t xml:space="preserve"> (à détailler et sigles à expliciter)</t>
    </r>
  </si>
  <si>
    <t>Ressources prévisionnelles phase 3</t>
  </si>
  <si>
    <t>Ressources cumulées</t>
  </si>
  <si>
    <t>1 - Contribution de l'AFD et du gouvernement français</t>
  </si>
  <si>
    <t>Contribution de l'AFD</t>
  </si>
  <si>
    <t>2 - Autres ressources mobilisées</t>
  </si>
  <si>
    <t>Sous-total 1 - Contribution de l'AFD et du gouvernement français</t>
  </si>
  <si>
    <t>2.1 - financements du secteur privé</t>
  </si>
  <si>
    <t>Sous-total 2.1 - financements du secteur privé</t>
  </si>
  <si>
    <t xml:space="preserve">2.2 - financement par d'autres partenaires de développement et par les autorités publiques </t>
  </si>
  <si>
    <t xml:space="preserve">Sous-total 2.2 - financement par d'autres partenaires de développement et par les autorités publiques </t>
  </si>
  <si>
    <t>Contribution de la Communauté urbaine de Douala</t>
  </si>
  <si>
    <t>2.3 - Auto-financement</t>
  </si>
  <si>
    <t>Sous-total 2.3 - Autofinancement</t>
  </si>
  <si>
    <t>DATE, NOM, POSTE  and SIGNATURE (personne autorisée)</t>
  </si>
  <si>
    <t>Canevas financier - Appel à initiatives
Répartition des fonds par bénéficiaire/partenaire</t>
  </si>
  <si>
    <t>Tableau à remplir uniquement si plusieurs bénéficiaires des fonds sont envisagés</t>
  </si>
  <si>
    <t>en €</t>
  </si>
  <si>
    <t>Répartition des fonds par bénéficiaire</t>
  </si>
  <si>
    <t xml:space="preserve">Phase  2
</t>
  </si>
  <si>
    <t xml:space="preserve">Phase 1
</t>
  </si>
  <si>
    <t xml:space="preserve">Phase 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</si>
</sst>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</numFmts>
  <fonts count="38" x14ac:knownFonts="1">
    <font>
      <sz val="11"/>
      <color theme="1"/>
      <name val="Arial"/>
    </font>
    <font>
      <b/>
      <sz val="14"/>
      <color theme="1"/>
      <name val="Calibri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4"/>
      <color rgb="FF00000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2"/>
      <color rgb="FF0070C0"/>
      <name val="Arial"/>
      <family val="2"/>
    </font>
    <font>
      <b/>
      <sz val="11"/>
      <color theme="1"/>
      <name val="Times New Roman"/>
      <family val="1"/>
    </font>
    <font>
      <i/>
      <sz val="12"/>
      <color theme="1"/>
      <name val="Arial"/>
      <family val="2"/>
    </font>
    <font>
      <i/>
      <sz val="12"/>
      <name val="Arial"/>
      <family val="2"/>
    </font>
    <font>
      <sz val="11"/>
      <color rgb="FFFF0000"/>
      <name val="Calibri"/>
      <family val="2"/>
    </font>
    <font>
      <i/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i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6D9F0"/>
        <bgColor rgb="FFC6D9F0"/>
      </patternFill>
    </fill>
    <fill>
      <patternFill patternType="solid">
        <fgColor rgb="FF92CDDC"/>
        <bgColor rgb="FF92CDDC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00CCFF"/>
        <bgColor rgb="FF00CCFF"/>
      </patternFill>
    </fill>
    <fill>
      <patternFill patternType="solid">
        <fgColor rgb="FFDAEEF3"/>
        <bgColor rgb="FFDAEEF3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00"/>
        <bgColor rgb="FFEAF1DD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theme="8" tint="0.79998168889431442"/>
        <bgColor rgb="FFEAF1DD"/>
      </patternFill>
    </fill>
    <fill>
      <patternFill patternType="solid">
        <fgColor rgb="FFFFFF00"/>
        <bgColor rgb="FFFFFFCC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6" fillId="0" borderId="41"/>
  </cellStyleXfs>
  <cellXfs count="294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3" borderId="15" xfId="0" applyFont="1" applyFill="1" applyBorder="1" applyAlignment="1">
      <alignment horizontal="center" vertical="top" wrapText="1"/>
    </xf>
    <xf numFmtId="0" fontId="11" fillId="5" borderId="15" xfId="0" applyFont="1" applyFill="1" applyBorder="1" applyAlignment="1">
      <alignment horizontal="center" vertical="top" wrapText="1"/>
    </xf>
    <xf numFmtId="3" fontId="11" fillId="5" borderId="19" xfId="0" applyNumberFormat="1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3" fontId="14" fillId="5" borderId="18" xfId="0" applyNumberFormat="1" applyFont="1" applyFill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8" fillId="5" borderId="22" xfId="0" applyFont="1" applyFill="1" applyBorder="1" applyAlignment="1">
      <alignment horizontal="right" wrapText="1"/>
    </xf>
    <xf numFmtId="0" fontId="11" fillId="7" borderId="24" xfId="0" applyFont="1" applyFill="1" applyBorder="1" applyAlignment="1">
      <alignment vertical="top" wrapText="1"/>
    </xf>
    <xf numFmtId="3" fontId="8" fillId="5" borderId="22" xfId="0" applyNumberFormat="1" applyFont="1" applyFill="1" applyBorder="1" applyAlignment="1">
      <alignment horizontal="right" wrapText="1"/>
    </xf>
    <xf numFmtId="0" fontId="11" fillId="7" borderId="25" xfId="0" applyFont="1" applyFill="1" applyBorder="1" applyAlignment="1">
      <alignment vertical="center" wrapText="1"/>
    </xf>
    <xf numFmtId="165" fontId="8" fillId="7" borderId="25" xfId="0" applyNumberFormat="1" applyFont="1" applyFill="1" applyBorder="1" applyAlignment="1">
      <alignment wrapText="1"/>
    </xf>
    <xf numFmtId="3" fontId="8" fillId="0" borderId="21" xfId="0" applyNumberFormat="1" applyFont="1" applyBorder="1" applyAlignment="1">
      <alignment wrapText="1"/>
    </xf>
    <xf numFmtId="0" fontId="8" fillId="5" borderId="18" xfId="0" applyFont="1" applyFill="1" applyBorder="1" applyAlignment="1">
      <alignment horizontal="right" wrapText="1"/>
    </xf>
    <xf numFmtId="3" fontId="8" fillId="7" borderId="25" xfId="0" applyNumberFormat="1" applyFont="1" applyFill="1" applyBorder="1" applyAlignment="1">
      <alignment wrapText="1"/>
    </xf>
    <xf numFmtId="0" fontId="8" fillId="0" borderId="26" xfId="0" applyFont="1" applyBorder="1" applyAlignment="1">
      <alignment vertical="top" wrapText="1"/>
    </xf>
    <xf numFmtId="3" fontId="14" fillId="5" borderId="22" xfId="0" applyNumberFormat="1" applyFont="1" applyFill="1" applyBorder="1" applyAlignment="1">
      <alignment wrapText="1"/>
    </xf>
    <xf numFmtId="0" fontId="8" fillId="0" borderId="21" xfId="0" applyFont="1" applyBorder="1"/>
    <xf numFmtId="0" fontId="13" fillId="0" borderId="18" xfId="0" applyFont="1" applyBorder="1" applyAlignment="1">
      <alignment horizontal="left" vertical="top" wrapText="1"/>
    </xf>
    <xf numFmtId="3" fontId="8" fillId="5" borderId="22" xfId="0" applyNumberFormat="1" applyFont="1" applyFill="1" applyBorder="1" applyAlignment="1">
      <alignment wrapText="1"/>
    </xf>
    <xf numFmtId="0" fontId="16" fillId="0" borderId="27" xfId="0" applyFont="1" applyBorder="1" applyAlignment="1">
      <alignment vertical="top" wrapText="1"/>
    </xf>
    <xf numFmtId="3" fontId="14" fillId="5" borderId="28" xfId="0" applyNumberFormat="1" applyFont="1" applyFill="1" applyBorder="1" applyAlignment="1">
      <alignment wrapText="1"/>
    </xf>
    <xf numFmtId="3" fontId="14" fillId="5" borderId="18" xfId="0" applyNumberFormat="1" applyFont="1" applyFill="1" applyBorder="1" applyAlignment="1">
      <alignment wrapText="1"/>
    </xf>
    <xf numFmtId="0" fontId="16" fillId="0" borderId="29" xfId="0" applyFont="1" applyBorder="1" applyAlignment="1">
      <alignment vertical="top" wrapText="1"/>
    </xf>
    <xf numFmtId="3" fontId="14" fillId="5" borderId="30" xfId="0" applyNumberFormat="1" applyFont="1" applyFill="1" applyBorder="1" applyAlignment="1">
      <alignment wrapText="1"/>
    </xf>
    <xf numFmtId="3" fontId="14" fillId="5" borderId="15" xfId="0" applyNumberFormat="1" applyFont="1" applyFill="1" applyBorder="1" applyAlignment="1">
      <alignment wrapText="1"/>
    </xf>
    <xf numFmtId="0" fontId="11" fillId="8" borderId="31" xfId="0" applyFont="1" applyFill="1" applyBorder="1" applyAlignment="1">
      <alignment horizontal="left" vertical="top" wrapText="1"/>
    </xf>
    <xf numFmtId="3" fontId="11" fillId="8" borderId="32" xfId="0" applyNumberFormat="1" applyFont="1" applyFill="1" applyBorder="1" applyAlignment="1">
      <alignment wrapText="1"/>
    </xf>
    <xf numFmtId="0" fontId="11" fillId="0" borderId="21" xfId="0" applyFont="1" applyBorder="1"/>
    <xf numFmtId="0" fontId="11" fillId="10" borderId="18" xfId="0" applyFont="1" applyFill="1" applyBorder="1" applyAlignment="1">
      <alignment horizontal="left" vertical="top" wrapText="1"/>
    </xf>
    <xf numFmtId="0" fontId="9" fillId="0" borderId="0" xfId="0" applyFont="1"/>
    <xf numFmtId="3" fontId="11" fillId="10" borderId="18" xfId="0" applyNumberFormat="1" applyFont="1" applyFill="1" applyBorder="1" applyAlignment="1">
      <alignment horizontal="right" wrapText="1"/>
    </xf>
    <xf numFmtId="0" fontId="8" fillId="0" borderId="0" xfId="0" applyFont="1" applyAlignment="1">
      <alignment vertical="top" wrapText="1"/>
    </xf>
    <xf numFmtId="3" fontId="8" fillId="0" borderId="0" xfId="0" applyNumberFormat="1" applyFont="1"/>
    <xf numFmtId="3" fontId="11" fillId="7" borderId="25" xfId="0" applyNumberFormat="1" applyFont="1" applyFill="1" applyBorder="1" applyAlignment="1">
      <alignment vertical="center" wrapText="1"/>
    </xf>
    <xf numFmtId="0" fontId="11" fillId="11" borderId="24" xfId="0" applyFont="1" applyFill="1" applyBorder="1" applyAlignment="1">
      <alignment vertical="top" wrapText="1"/>
    </xf>
    <xf numFmtId="3" fontId="8" fillId="7" borderId="33" xfId="0" applyNumberFormat="1" applyFont="1" applyFill="1" applyBorder="1" applyAlignment="1">
      <alignment wrapText="1"/>
    </xf>
    <xf numFmtId="0" fontId="8" fillId="11" borderId="34" xfId="0" applyFont="1" applyFill="1" applyBorder="1" applyAlignment="1">
      <alignment vertical="center" wrapText="1"/>
    </xf>
    <xf numFmtId="0" fontId="11" fillId="12" borderId="35" xfId="0" applyFont="1" applyFill="1" applyBorder="1" applyAlignment="1">
      <alignment vertical="top" wrapText="1"/>
    </xf>
    <xf numFmtId="3" fontId="11" fillId="12" borderId="36" xfId="0" applyNumberFormat="1" applyFont="1" applyFill="1" applyBorder="1" applyAlignment="1">
      <alignment vertical="center" wrapText="1"/>
    </xf>
    <xf numFmtId="3" fontId="8" fillId="12" borderId="37" xfId="0" applyNumberFormat="1" applyFont="1" applyFill="1" applyBorder="1" applyAlignment="1">
      <alignment wrapText="1"/>
    </xf>
    <xf numFmtId="3" fontId="8" fillId="12" borderId="38" xfId="0" applyNumberFormat="1" applyFont="1" applyFill="1" applyBorder="1" applyAlignment="1">
      <alignment wrapText="1"/>
    </xf>
    <xf numFmtId="9" fontId="11" fillId="0" borderId="0" xfId="0" applyNumberFormat="1" applyFont="1" applyAlignment="1">
      <alignment horizontal="right" wrapText="1"/>
    </xf>
    <xf numFmtId="0" fontId="16" fillId="0" borderId="26" xfId="0" applyFont="1" applyBorder="1" applyAlignment="1">
      <alignment vertical="top" wrapText="1"/>
    </xf>
    <xf numFmtId="10" fontId="11" fillId="0" borderId="0" xfId="0" applyNumberFormat="1" applyFont="1" applyAlignment="1">
      <alignment horizontal="right" wrapText="1"/>
    </xf>
    <xf numFmtId="3" fontId="11" fillId="8" borderId="39" xfId="0" applyNumberFormat="1" applyFont="1" applyFill="1" applyBorder="1" applyAlignment="1">
      <alignment wrapText="1"/>
    </xf>
    <xf numFmtId="0" fontId="11" fillId="0" borderId="40" xfId="0" applyFont="1" applyBorder="1" applyAlignment="1">
      <alignment vertical="top" wrapText="1"/>
    </xf>
    <xf numFmtId="3" fontId="11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wrapText="1"/>
    </xf>
    <xf numFmtId="0" fontId="8" fillId="4" borderId="41" xfId="0" applyFont="1" applyFill="1" applyBorder="1"/>
    <xf numFmtId="0" fontId="8" fillId="0" borderId="42" xfId="0" applyFont="1" applyBorder="1"/>
    <xf numFmtId="3" fontId="8" fillId="12" borderId="43" xfId="0" applyNumberFormat="1" applyFont="1" applyFill="1" applyBorder="1" applyAlignment="1">
      <alignment wrapText="1"/>
    </xf>
    <xf numFmtId="0" fontId="8" fillId="4" borderId="44" xfId="0" applyFont="1" applyFill="1" applyBorder="1"/>
    <xf numFmtId="0" fontId="11" fillId="13" borderId="31" xfId="0" applyFont="1" applyFill="1" applyBorder="1" applyAlignment="1">
      <alignment horizontal="left" vertical="top" wrapText="1"/>
    </xf>
    <xf numFmtId="3" fontId="11" fillId="13" borderId="39" xfId="0" applyNumberFormat="1" applyFont="1" applyFill="1" applyBorder="1" applyAlignment="1">
      <alignment wrapText="1"/>
    </xf>
    <xf numFmtId="3" fontId="11" fillId="13" borderId="32" xfId="0" applyNumberFormat="1" applyFont="1" applyFill="1" applyBorder="1" applyAlignment="1">
      <alignment wrapText="1"/>
    </xf>
    <xf numFmtId="0" fontId="19" fillId="0" borderId="0" xfId="0" applyFont="1" applyAlignment="1">
      <alignment vertical="top" wrapText="1"/>
    </xf>
    <xf numFmtId="3" fontId="19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0" fontId="13" fillId="3" borderId="41" xfId="0" applyFont="1" applyFill="1" applyBorder="1" applyAlignment="1">
      <alignment vertical="top"/>
    </xf>
    <xf numFmtId="0" fontId="11" fillId="0" borderId="0" xfId="0" applyFont="1" applyAlignment="1">
      <alignment vertical="center" wrapText="1"/>
    </xf>
    <xf numFmtId="0" fontId="18" fillId="0" borderId="0" xfId="0" applyFont="1"/>
    <xf numFmtId="0" fontId="11" fillId="3" borderId="41" xfId="0" applyFont="1" applyFill="1" applyBorder="1" applyAlignment="1">
      <alignment vertical="center" wrapText="1"/>
    </xf>
    <xf numFmtId="0" fontId="8" fillId="3" borderId="41" xfId="0" applyFont="1" applyFill="1" applyBorder="1" applyAlignment="1">
      <alignment vertical="center" wrapText="1"/>
    </xf>
    <xf numFmtId="0" fontId="3" fillId="3" borderId="41" xfId="0" applyFont="1" applyFill="1" applyBorder="1"/>
    <xf numFmtId="164" fontId="0" fillId="0" borderId="0" xfId="1" applyFont="1" applyAlignment="1"/>
    <xf numFmtId="9" fontId="0" fillId="0" borderId="0" xfId="2" applyFont="1" applyAlignment="1"/>
    <xf numFmtId="9" fontId="21" fillId="0" borderId="0" xfId="2" applyFont="1" applyAlignment="1"/>
    <xf numFmtId="0" fontId="21" fillId="0" borderId="0" xfId="0" applyFont="1" applyAlignment="1"/>
    <xf numFmtId="0" fontId="22" fillId="0" borderId="17" xfId="0" applyFont="1" applyBorder="1" applyAlignment="1">
      <alignment horizontal="left" vertical="top" wrapText="1"/>
    </xf>
    <xf numFmtId="164" fontId="21" fillId="0" borderId="0" xfId="1" applyFont="1" applyAlignment="1"/>
    <xf numFmtId="0" fontId="21" fillId="0" borderId="0" xfId="0" applyFont="1"/>
    <xf numFmtId="164" fontId="24" fillId="0" borderId="18" xfId="1" applyFont="1" applyBorder="1" applyAlignment="1">
      <alignment horizontal="center" vertical="center"/>
    </xf>
    <xf numFmtId="9" fontId="24" fillId="0" borderId="18" xfId="2" applyFont="1" applyBorder="1" applyAlignment="1">
      <alignment horizontal="center" vertical="center"/>
    </xf>
    <xf numFmtId="9" fontId="21" fillId="9" borderId="18" xfId="2" applyFont="1" applyFill="1" applyBorder="1"/>
    <xf numFmtId="0" fontId="21" fillId="0" borderId="0" xfId="0" applyFont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4" fillId="8" borderId="18" xfId="0" applyFont="1" applyFill="1" applyBorder="1" applyAlignment="1">
      <alignment horizontal="right" vertical="center" wrapText="1"/>
    </xf>
    <xf numFmtId="0" fontId="21" fillId="9" borderId="18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66" fontId="21" fillId="0" borderId="18" xfId="1" applyNumberFormat="1" applyFont="1" applyBorder="1"/>
    <xf numFmtId="166" fontId="24" fillId="8" borderId="18" xfId="1" applyNumberFormat="1" applyFont="1" applyFill="1" applyBorder="1" applyAlignment="1">
      <alignment horizontal="right" vertical="top" wrapText="1"/>
    </xf>
    <xf numFmtId="166" fontId="21" fillId="9" borderId="18" xfId="1" applyNumberFormat="1" applyFont="1" applyFill="1" applyBorder="1"/>
    <xf numFmtId="0" fontId="25" fillId="9" borderId="17" xfId="0" applyFont="1" applyFill="1" applyBorder="1" applyAlignment="1">
      <alignment horizontal="left" vertical="top" wrapText="1"/>
    </xf>
    <xf numFmtId="0" fontId="23" fillId="9" borderId="17" xfId="0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center" vertical="center" wrapText="1"/>
    </xf>
    <xf numFmtId="164" fontId="2" fillId="14" borderId="47" xfId="1" applyFont="1" applyFill="1" applyBorder="1"/>
    <xf numFmtId="164" fontId="2" fillId="0" borderId="47" xfId="1" applyFont="1" applyFill="1" applyBorder="1"/>
    <xf numFmtId="0" fontId="11" fillId="4" borderId="16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vertical="center" wrapText="1"/>
    </xf>
    <xf numFmtId="3" fontId="6" fillId="5" borderId="15" xfId="0" applyNumberFormat="1" applyFont="1" applyFill="1" applyBorder="1" applyAlignment="1">
      <alignment horizontal="center" vertical="top" wrapText="1"/>
    </xf>
    <xf numFmtId="0" fontId="11" fillId="0" borderId="41" xfId="0" applyFont="1" applyBorder="1"/>
    <xf numFmtId="3" fontId="11" fillId="8" borderId="45" xfId="0" applyNumberFormat="1" applyFont="1" applyFill="1" applyBorder="1" applyAlignment="1">
      <alignment wrapText="1"/>
    </xf>
    <xf numFmtId="0" fontId="11" fillId="0" borderId="48" xfId="0" applyFont="1" applyFill="1" applyBorder="1" applyAlignment="1">
      <alignment horizontal="right" vertical="top" wrapText="1"/>
    </xf>
    <xf numFmtId="0" fontId="24" fillId="0" borderId="48" xfId="0" applyFont="1" applyFill="1" applyBorder="1" applyAlignment="1">
      <alignment horizontal="right" vertical="top" wrapText="1"/>
    </xf>
    <xf numFmtId="166" fontId="24" fillId="0" borderId="48" xfId="1" applyNumberFormat="1" applyFont="1" applyFill="1" applyBorder="1" applyAlignment="1">
      <alignment horizontal="right" vertical="top" wrapText="1"/>
    </xf>
    <xf numFmtId="9" fontId="24" fillId="0" borderId="48" xfId="2" applyFont="1" applyFill="1" applyBorder="1" applyAlignment="1">
      <alignment horizontal="right" vertical="top" wrapText="1"/>
    </xf>
    <xf numFmtId="0" fontId="24" fillId="0" borderId="48" xfId="0" applyFont="1" applyFill="1" applyBorder="1" applyAlignment="1">
      <alignment horizontal="right" vertical="center" wrapText="1"/>
    </xf>
    <xf numFmtId="164" fontId="2" fillId="0" borderId="41" xfId="1" applyFont="1" applyFill="1" applyBorder="1"/>
    <xf numFmtId="0" fontId="21" fillId="15" borderId="18" xfId="0" applyFont="1" applyFill="1" applyBorder="1" applyAlignment="1">
      <alignment vertical="center" wrapText="1"/>
    </xf>
    <xf numFmtId="164" fontId="2" fillId="17" borderId="41" xfId="1" applyFont="1" applyFill="1" applyBorder="1"/>
    <xf numFmtId="166" fontId="21" fillId="17" borderId="18" xfId="1" applyNumberFormat="1" applyFont="1" applyFill="1" applyBorder="1"/>
    <xf numFmtId="0" fontId="21" fillId="17" borderId="18" xfId="0" applyFont="1" applyFill="1" applyBorder="1" applyAlignment="1">
      <alignment vertical="center" wrapText="1"/>
    </xf>
    <xf numFmtId="0" fontId="16" fillId="9" borderId="17" xfId="0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center" vertical="top" wrapText="1"/>
    </xf>
    <xf numFmtId="0" fontId="20" fillId="0" borderId="41" xfId="0" applyFont="1" applyBorder="1" applyAlignment="1">
      <alignment horizontal="left"/>
    </xf>
    <xf numFmtId="0" fontId="20" fillId="4" borderId="41" xfId="0" applyFont="1" applyFill="1" applyBorder="1" applyAlignment="1">
      <alignment horizontal="left"/>
    </xf>
    <xf numFmtId="0" fontId="11" fillId="11" borderId="25" xfId="0" applyFont="1" applyFill="1" applyBorder="1" applyAlignment="1">
      <alignment vertical="top" wrapText="1"/>
    </xf>
    <xf numFmtId="0" fontId="16" fillId="9" borderId="7" xfId="0" applyFont="1" applyFill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166" fontId="21" fillId="17" borderId="28" xfId="1" applyNumberFormat="1" applyFont="1" applyFill="1" applyBorder="1"/>
    <xf numFmtId="0" fontId="32" fillId="4" borderId="44" xfId="0" applyFont="1" applyFill="1" applyBorder="1" applyAlignment="1">
      <alignment horizontal="left"/>
    </xf>
    <xf numFmtId="0" fontId="33" fillId="16" borderId="47" xfId="0" applyFont="1" applyFill="1" applyBorder="1" applyAlignment="1">
      <alignment horizontal="left"/>
    </xf>
    <xf numFmtId="0" fontId="20" fillId="16" borderId="47" xfId="0" applyFont="1" applyFill="1" applyBorder="1" applyAlignment="1">
      <alignment horizontal="left"/>
    </xf>
    <xf numFmtId="164" fontId="2" fillId="17" borderId="47" xfId="1" applyFont="1" applyFill="1" applyBorder="1"/>
    <xf numFmtId="0" fontId="16" fillId="9" borderId="47" xfId="0" applyFont="1" applyFill="1" applyBorder="1" applyAlignment="1">
      <alignment horizontal="left" vertical="top" wrapText="1"/>
    </xf>
    <xf numFmtId="0" fontId="32" fillId="4" borderId="21" xfId="0" applyFont="1" applyFill="1" applyBorder="1" applyAlignment="1">
      <alignment horizontal="left"/>
    </xf>
    <xf numFmtId="164" fontId="2" fillId="0" borderId="51" xfId="1" applyFont="1" applyFill="1" applyBorder="1"/>
    <xf numFmtId="166" fontId="21" fillId="18" borderId="18" xfId="1" applyNumberFormat="1" applyFont="1" applyFill="1" applyBorder="1"/>
    <xf numFmtId="0" fontId="33" fillId="0" borderId="41" xfId="0" applyFont="1" applyFill="1" applyBorder="1" applyAlignment="1">
      <alignment horizontal="left"/>
    </xf>
    <xf numFmtId="0" fontId="20" fillId="0" borderId="41" xfId="0" applyFont="1" applyFill="1" applyBorder="1" applyAlignment="1">
      <alignment horizontal="left"/>
    </xf>
    <xf numFmtId="166" fontId="21" fillId="0" borderId="18" xfId="1" applyNumberFormat="1" applyFont="1" applyFill="1" applyBorder="1"/>
    <xf numFmtId="0" fontId="21" fillId="0" borderId="18" xfId="0" applyFont="1" applyFill="1" applyBorder="1" applyAlignment="1">
      <alignment vertical="center" wrapText="1"/>
    </xf>
    <xf numFmtId="0" fontId="21" fillId="0" borderId="0" xfId="0" applyFont="1" applyFill="1" applyAlignment="1"/>
    <xf numFmtId="0" fontId="16" fillId="19" borderId="47" xfId="0" applyFont="1" applyFill="1" applyBorder="1" applyAlignment="1">
      <alignment horizontal="left" vertical="top" wrapText="1"/>
    </xf>
    <xf numFmtId="0" fontId="8" fillId="19" borderId="47" xfId="0" applyFont="1" applyFill="1" applyBorder="1" applyAlignment="1">
      <alignment horizontal="left" vertical="top" wrapText="1"/>
    </xf>
    <xf numFmtId="0" fontId="21" fillId="19" borderId="47" xfId="0" applyFont="1" applyFill="1" applyBorder="1" applyAlignment="1">
      <alignment horizontal="left" vertical="top" wrapText="1"/>
    </xf>
    <xf numFmtId="166" fontId="21" fillId="19" borderId="18" xfId="1" applyNumberFormat="1" applyFont="1" applyFill="1" applyBorder="1"/>
    <xf numFmtId="0" fontId="21" fillId="19" borderId="18" xfId="0" applyFont="1" applyFill="1" applyBorder="1" applyAlignment="1">
      <alignment vertical="center" wrapText="1"/>
    </xf>
    <xf numFmtId="166" fontId="24" fillId="0" borderId="41" xfId="1" applyNumberFormat="1" applyFont="1" applyFill="1" applyBorder="1" applyAlignment="1">
      <alignment horizontal="right" vertical="top" wrapText="1"/>
    </xf>
    <xf numFmtId="0" fontId="24" fillId="0" borderId="18" xfId="0" applyFont="1" applyFill="1" applyBorder="1" applyAlignment="1">
      <alignment horizontal="right" vertical="center" wrapText="1"/>
    </xf>
    <xf numFmtId="0" fontId="2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Fill="1" applyAlignment="1">
      <alignment vertical="top"/>
    </xf>
    <xf numFmtId="166" fontId="24" fillId="8" borderId="28" xfId="1" applyNumberFormat="1" applyFont="1" applyFill="1" applyBorder="1" applyAlignment="1">
      <alignment horizontal="right" vertical="top" wrapText="1"/>
    </xf>
    <xf numFmtId="164" fontId="2" fillId="0" borderId="51" xfId="1" applyFont="1" applyBorder="1"/>
    <xf numFmtId="0" fontId="21" fillId="0" borderId="44" xfId="0" applyFont="1" applyBorder="1" applyAlignment="1">
      <alignment horizontal="left" vertical="top" wrapText="1"/>
    </xf>
    <xf numFmtId="49" fontId="21" fillId="0" borderId="0" xfId="0" applyNumberFormat="1" applyFont="1"/>
    <xf numFmtId="49" fontId="11" fillId="4" borderId="17" xfId="0" applyNumberFormat="1" applyFont="1" applyFill="1" applyBorder="1" applyAlignment="1">
      <alignment horizontal="center" vertical="center" wrapText="1"/>
    </xf>
    <xf numFmtId="49" fontId="25" fillId="9" borderId="17" xfId="0" applyNumberFormat="1" applyFont="1" applyFill="1" applyBorder="1" applyAlignment="1">
      <alignment horizontal="left" vertical="top" wrapText="1"/>
    </xf>
    <xf numFmtId="49" fontId="22" fillId="0" borderId="17" xfId="0" applyNumberFormat="1" applyFont="1" applyBorder="1" applyAlignment="1">
      <alignment horizontal="left" vertical="top" wrapText="1"/>
    </xf>
    <xf numFmtId="49" fontId="2" fillId="0" borderId="41" xfId="3" applyNumberFormat="1" applyFont="1" applyFill="1" applyBorder="1"/>
    <xf numFmtId="49" fontId="21" fillId="19" borderId="47" xfId="0" applyNumberFormat="1" applyFont="1" applyFill="1" applyBorder="1" applyAlignment="1">
      <alignment horizontal="left" vertical="top" wrapText="1"/>
    </xf>
    <xf numFmtId="49" fontId="24" fillId="0" borderId="48" xfId="0" applyNumberFormat="1" applyFont="1" applyFill="1" applyBorder="1" applyAlignment="1">
      <alignment horizontal="right" vertical="top" wrapText="1"/>
    </xf>
    <xf numFmtId="49" fontId="2" fillId="0" borderId="51" xfId="3" applyNumberFormat="1" applyFont="1" applyFill="1" applyBorder="1"/>
    <xf numFmtId="49" fontId="21" fillId="0" borderId="44" xfId="0" applyNumberFormat="1" applyFont="1" applyBorder="1" applyAlignment="1">
      <alignment horizontal="left" vertical="top" wrapText="1"/>
    </xf>
    <xf numFmtId="49" fontId="0" fillId="0" borderId="0" xfId="0" applyNumberFormat="1" applyFont="1" applyAlignment="1"/>
    <xf numFmtId="49" fontId="18" fillId="0" borderId="0" xfId="0" applyNumberFormat="1" applyFont="1"/>
    <xf numFmtId="49" fontId="8" fillId="11" borderId="34" xfId="0" applyNumberFormat="1" applyFont="1" applyFill="1" applyBorder="1" applyAlignment="1">
      <alignment vertical="center" wrapText="1"/>
    </xf>
    <xf numFmtId="2" fontId="21" fillId="0" borderId="0" xfId="0" applyNumberFormat="1" applyFont="1"/>
    <xf numFmtId="2" fontId="11" fillId="4" borderId="17" xfId="0" applyNumberFormat="1" applyFont="1" applyFill="1" applyBorder="1" applyAlignment="1">
      <alignment horizontal="center" vertical="center" wrapText="1"/>
    </xf>
    <xf numFmtId="2" fontId="25" fillId="9" borderId="17" xfId="0" applyNumberFormat="1" applyFont="1" applyFill="1" applyBorder="1" applyAlignment="1">
      <alignment horizontal="left" vertical="top" wrapText="1"/>
    </xf>
    <xf numFmtId="2" fontId="22" fillId="0" borderId="17" xfId="0" applyNumberFormat="1" applyFont="1" applyBorder="1" applyAlignment="1">
      <alignment horizontal="left" vertical="top" wrapText="1"/>
    </xf>
    <xf numFmtId="2" fontId="2" fillId="0" borderId="41" xfId="3" applyNumberFormat="1" applyFont="1" applyFill="1" applyBorder="1"/>
    <xf numFmtId="2" fontId="21" fillId="19" borderId="47" xfId="0" applyNumberFormat="1" applyFont="1" applyFill="1" applyBorder="1" applyAlignment="1">
      <alignment horizontal="left" vertical="top" wrapText="1"/>
    </xf>
    <xf numFmtId="2" fontId="24" fillId="0" borderId="48" xfId="0" applyNumberFormat="1" applyFont="1" applyFill="1" applyBorder="1" applyAlignment="1">
      <alignment horizontal="right" vertical="top" wrapText="1"/>
    </xf>
    <xf numFmtId="2" fontId="2" fillId="0" borderId="51" xfId="3" applyNumberFormat="1" applyFont="1" applyFill="1" applyBorder="1"/>
    <xf numFmtId="2" fontId="21" fillId="0" borderId="44" xfId="0" applyNumberFormat="1" applyFont="1" applyBorder="1" applyAlignment="1">
      <alignment horizontal="left" vertical="top" wrapText="1"/>
    </xf>
    <xf numFmtId="2" fontId="0" fillId="0" borderId="0" xfId="0" applyNumberFormat="1" applyFont="1" applyAlignment="1"/>
    <xf numFmtId="2" fontId="18" fillId="0" borderId="0" xfId="0" applyNumberFormat="1" applyFont="1"/>
    <xf numFmtId="0" fontId="27" fillId="9" borderId="17" xfId="0" applyFont="1" applyFill="1" applyBorder="1" applyAlignment="1">
      <alignment horizontal="left" vertical="top" wrapText="1"/>
    </xf>
    <xf numFmtId="0" fontId="23" fillId="9" borderId="46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49" fontId="22" fillId="0" borderId="2" xfId="0" applyNumberFormat="1" applyFont="1" applyBorder="1" applyAlignment="1">
      <alignment horizontal="left" vertical="top" wrapText="1"/>
    </xf>
    <xf numFmtId="2" fontId="22" fillId="0" borderId="2" xfId="0" applyNumberFormat="1" applyFont="1" applyBorder="1" applyAlignment="1">
      <alignment horizontal="left" vertical="top" wrapText="1"/>
    </xf>
    <xf numFmtId="0" fontId="25" fillId="9" borderId="46" xfId="0" applyFont="1" applyFill="1" applyBorder="1" applyAlignment="1">
      <alignment horizontal="left" vertical="top" wrapText="1"/>
    </xf>
    <xf numFmtId="0" fontId="32" fillId="0" borderId="2" xfId="0" applyFont="1" applyBorder="1" applyAlignment="1">
      <alignment horizontal="left"/>
    </xf>
    <xf numFmtId="49" fontId="2" fillId="14" borderId="51" xfId="3" applyNumberFormat="1" applyFont="1" applyFill="1" applyBorder="1" applyAlignment="1">
      <alignment horizontal="left"/>
    </xf>
    <xf numFmtId="2" fontId="2" fillId="14" borderId="51" xfId="3" applyNumberFormat="1" applyFont="1" applyFill="1" applyBorder="1"/>
    <xf numFmtId="0" fontId="8" fillId="0" borderId="44" xfId="0" applyFont="1" applyBorder="1" applyAlignment="1">
      <alignment horizontal="left" vertical="top" wrapText="1"/>
    </xf>
    <xf numFmtId="0" fontId="20" fillId="0" borderId="44" xfId="0" applyFont="1" applyBorder="1" applyAlignment="1">
      <alignment horizontal="left"/>
    </xf>
    <xf numFmtId="49" fontId="2" fillId="0" borderId="55" xfId="3" applyNumberFormat="1" applyFont="1" applyBorder="1" applyAlignment="1">
      <alignment horizontal="left"/>
    </xf>
    <xf numFmtId="2" fontId="2" fillId="0" borderId="55" xfId="3" applyNumberFormat="1" applyFont="1" applyBorder="1"/>
    <xf numFmtId="0" fontId="11" fillId="15" borderId="36" xfId="0" applyFont="1" applyFill="1" applyBorder="1" applyAlignment="1">
      <alignment vertical="top" wrapText="1"/>
    </xf>
    <xf numFmtId="0" fontId="11" fillId="0" borderId="44" xfId="0" applyFont="1" applyFill="1" applyBorder="1" applyAlignment="1">
      <alignment vertical="top" wrapText="1"/>
    </xf>
    <xf numFmtId="49" fontId="24" fillId="0" borderId="44" xfId="0" applyNumberFormat="1" applyFont="1" applyFill="1" applyBorder="1" applyAlignment="1">
      <alignment vertical="top" wrapText="1"/>
    </xf>
    <xf numFmtId="2" fontId="24" fillId="0" borderId="44" xfId="0" applyNumberFormat="1" applyFont="1" applyFill="1" applyBorder="1" applyAlignment="1">
      <alignment vertical="top" wrapText="1"/>
    </xf>
    <xf numFmtId="0" fontId="24" fillId="0" borderId="44" xfId="0" applyFont="1" applyFill="1" applyBorder="1" applyAlignment="1">
      <alignment vertical="top" wrapText="1"/>
    </xf>
    <xf numFmtId="166" fontId="11" fillId="15" borderId="47" xfId="0" applyNumberFormat="1" applyFont="1" applyFill="1" applyBorder="1" applyAlignment="1">
      <alignment vertical="top" wrapText="1"/>
    </xf>
    <xf numFmtId="166" fontId="34" fillId="8" borderId="28" xfId="1" applyNumberFormat="1" applyFont="1" applyFill="1" applyBorder="1" applyAlignment="1">
      <alignment horizontal="right" vertical="top" wrapText="1"/>
    </xf>
    <xf numFmtId="166" fontId="34" fillId="8" borderId="18" xfId="1" applyNumberFormat="1" applyFont="1" applyFill="1" applyBorder="1" applyAlignment="1">
      <alignment horizontal="right" vertical="top" wrapText="1"/>
    </xf>
    <xf numFmtId="0" fontId="34" fillId="8" borderId="18" xfId="0" applyFont="1" applyFill="1" applyBorder="1" applyAlignment="1">
      <alignment horizontal="right" vertical="center" wrapText="1"/>
    </xf>
    <xf numFmtId="0" fontId="35" fillId="0" borderId="0" xfId="0" applyFont="1" applyAlignment="1"/>
    <xf numFmtId="0" fontId="11" fillId="15" borderId="0" xfId="0" applyFont="1" applyFill="1" applyAlignment="1">
      <alignment vertical="top"/>
    </xf>
    <xf numFmtId="0" fontId="11" fillId="20" borderId="0" xfId="0" applyFont="1" applyFill="1" applyAlignment="1">
      <alignment vertical="top"/>
    </xf>
    <xf numFmtId="0" fontId="21" fillId="20" borderId="18" xfId="0" applyFont="1" applyFill="1" applyBorder="1" applyAlignment="1">
      <alignment vertical="center" wrapText="1"/>
    </xf>
    <xf numFmtId="166" fontId="24" fillId="21" borderId="18" xfId="1" applyNumberFormat="1" applyFont="1" applyFill="1" applyBorder="1" applyAlignment="1">
      <alignment horizontal="right" vertical="top" wrapText="1"/>
    </xf>
    <xf numFmtId="0" fontId="24" fillId="21" borderId="18" xfId="0" applyFont="1" applyFill="1" applyBorder="1" applyAlignment="1">
      <alignment horizontal="right" vertical="center" wrapText="1"/>
    </xf>
    <xf numFmtId="0" fontId="34" fillId="20" borderId="0" xfId="0" applyFont="1" applyFill="1" applyAlignment="1">
      <alignment vertical="top"/>
    </xf>
    <xf numFmtId="0" fontId="36" fillId="0" borderId="0" xfId="0" applyFont="1" applyAlignment="1">
      <alignment vertical="top"/>
    </xf>
    <xf numFmtId="166" fontId="36" fillId="8" borderId="28" xfId="1" applyNumberFormat="1" applyFont="1" applyFill="1" applyBorder="1" applyAlignment="1">
      <alignment horizontal="right" vertical="top" wrapText="1"/>
    </xf>
    <xf numFmtId="166" fontId="36" fillId="8" borderId="18" xfId="1" applyNumberFormat="1" applyFont="1" applyFill="1" applyBorder="1" applyAlignment="1">
      <alignment horizontal="right" vertical="top" wrapText="1"/>
    </xf>
    <xf numFmtId="0" fontId="36" fillId="8" borderId="18" xfId="0" applyFont="1" applyFill="1" applyBorder="1" applyAlignment="1">
      <alignment horizontal="right" vertical="center" wrapText="1"/>
    </xf>
    <xf numFmtId="0" fontId="37" fillId="0" borderId="0" xfId="0" applyFont="1" applyAlignment="1"/>
    <xf numFmtId="166" fontId="24" fillId="21" borderId="28" xfId="1" applyNumberFormat="1" applyFont="1" applyFill="1" applyBorder="1" applyAlignment="1">
      <alignment horizontal="right" vertical="top" wrapText="1"/>
    </xf>
    <xf numFmtId="0" fontId="21" fillId="22" borderId="18" xfId="0" applyFont="1" applyFill="1" applyBorder="1" applyAlignment="1">
      <alignment vertical="center" wrapText="1"/>
    </xf>
    <xf numFmtId="49" fontId="25" fillId="23" borderId="17" xfId="0" applyNumberFormat="1" applyFont="1" applyFill="1" applyBorder="1" applyAlignment="1">
      <alignment horizontal="left" vertical="top" wrapText="1"/>
    </xf>
    <xf numFmtId="2" fontId="25" fillId="23" borderId="17" xfId="0" applyNumberFormat="1" applyFont="1" applyFill="1" applyBorder="1" applyAlignment="1">
      <alignment horizontal="left" vertical="top" wrapText="1"/>
    </xf>
    <xf numFmtId="0" fontId="25" fillId="23" borderId="17" xfId="0" applyFont="1" applyFill="1" applyBorder="1" applyAlignment="1">
      <alignment horizontal="left" vertical="top" wrapText="1"/>
    </xf>
    <xf numFmtId="166" fontId="21" fillId="23" borderId="18" xfId="1" applyNumberFormat="1" applyFont="1" applyFill="1" applyBorder="1"/>
    <xf numFmtId="49" fontId="25" fillId="23" borderId="41" xfId="0" applyNumberFormat="1" applyFont="1" applyFill="1" applyBorder="1" applyAlignment="1">
      <alignment horizontal="left" vertical="top" wrapText="1"/>
    </xf>
    <xf numFmtId="2" fontId="25" fillId="23" borderId="41" xfId="0" applyNumberFormat="1" applyFont="1" applyFill="1" applyBorder="1" applyAlignment="1">
      <alignment horizontal="left" vertical="top" wrapText="1"/>
    </xf>
    <xf numFmtId="0" fontId="25" fillId="23" borderId="41" xfId="0" applyFont="1" applyFill="1" applyBorder="1" applyAlignment="1">
      <alignment horizontal="left" vertical="top" wrapText="1"/>
    </xf>
    <xf numFmtId="49" fontId="25" fillId="23" borderId="7" xfId="0" applyNumberFormat="1" applyFont="1" applyFill="1" applyBorder="1" applyAlignment="1">
      <alignment horizontal="left" vertical="top" wrapText="1"/>
    </xf>
    <xf numFmtId="2" fontId="25" fillId="23" borderId="7" xfId="0" applyNumberFormat="1" applyFont="1" applyFill="1" applyBorder="1" applyAlignment="1">
      <alignment horizontal="left" vertical="top" wrapText="1"/>
    </xf>
    <xf numFmtId="0" fontId="25" fillId="23" borderId="7" xfId="0" applyFont="1" applyFill="1" applyBorder="1" applyAlignment="1">
      <alignment horizontal="left" vertical="top" wrapText="1"/>
    </xf>
    <xf numFmtId="49" fontId="2" fillId="18" borderId="47" xfId="3" applyNumberFormat="1" applyFont="1" applyFill="1" applyBorder="1"/>
    <xf numFmtId="2" fontId="2" fillId="18" borderId="47" xfId="3" applyNumberFormat="1" applyFont="1" applyFill="1" applyBorder="1"/>
    <xf numFmtId="164" fontId="2" fillId="18" borderId="47" xfId="1" applyFont="1" applyFill="1" applyBorder="1"/>
    <xf numFmtId="49" fontId="25" fillId="23" borderId="47" xfId="0" applyNumberFormat="1" applyFont="1" applyFill="1" applyBorder="1" applyAlignment="1">
      <alignment horizontal="left" vertical="top" wrapText="1"/>
    </xf>
    <xf numFmtId="2" fontId="25" fillId="23" borderId="47" xfId="0" applyNumberFormat="1" applyFont="1" applyFill="1" applyBorder="1" applyAlignment="1">
      <alignment horizontal="left" vertical="top" wrapText="1"/>
    </xf>
    <xf numFmtId="0" fontId="25" fillId="23" borderId="47" xfId="0" applyFont="1" applyFill="1" applyBorder="1" applyAlignment="1">
      <alignment horizontal="left" vertical="top" wrapText="1"/>
    </xf>
    <xf numFmtId="166" fontId="21" fillId="18" borderId="23" xfId="1" applyNumberFormat="1" applyFont="1" applyFill="1" applyBorder="1"/>
    <xf numFmtId="49" fontId="22" fillId="18" borderId="7" xfId="0" applyNumberFormat="1" applyFont="1" applyFill="1" applyBorder="1" applyAlignment="1">
      <alignment horizontal="left" vertical="top" wrapText="1"/>
    </xf>
    <xf numFmtId="2" fontId="22" fillId="18" borderId="7" xfId="0" applyNumberFormat="1" applyFont="1" applyFill="1" applyBorder="1" applyAlignment="1">
      <alignment horizontal="left" vertical="top" wrapText="1"/>
    </xf>
    <xf numFmtId="0" fontId="22" fillId="18" borderId="7" xfId="0" applyFont="1" applyFill="1" applyBorder="1" applyAlignment="1">
      <alignment horizontal="left" vertical="top" wrapText="1"/>
    </xf>
    <xf numFmtId="9" fontId="21" fillId="24" borderId="18" xfId="2" applyFont="1" applyFill="1" applyBorder="1"/>
    <xf numFmtId="9" fontId="21" fillId="25" borderId="18" xfId="2" applyFont="1" applyFill="1" applyBorder="1"/>
    <xf numFmtId="9" fontId="21" fillId="0" borderId="18" xfId="2" applyFont="1" applyFill="1" applyBorder="1"/>
    <xf numFmtId="0" fontId="27" fillId="9" borderId="17" xfId="0" applyFont="1" applyFill="1" applyBorder="1" applyAlignment="1">
      <alignment horizontal="left" vertical="top" wrapText="1"/>
    </xf>
    <xf numFmtId="0" fontId="36" fillId="8" borderId="47" xfId="0" applyFont="1" applyFill="1" applyBorder="1" applyAlignment="1">
      <alignment horizontal="center" vertical="top" wrapText="1"/>
    </xf>
    <xf numFmtId="0" fontId="27" fillId="9" borderId="17" xfId="0" applyFont="1" applyFill="1" applyBorder="1" applyAlignment="1">
      <alignment horizontal="left" vertical="top" wrapText="1"/>
    </xf>
    <xf numFmtId="0" fontId="27" fillId="9" borderId="46" xfId="0" applyFont="1" applyFill="1" applyBorder="1" applyAlignment="1">
      <alignment horizontal="left" vertical="top" wrapText="1"/>
    </xf>
    <xf numFmtId="0" fontId="27" fillId="9" borderId="28" xfId="0" applyFont="1" applyFill="1" applyBorder="1" applyAlignment="1">
      <alignment horizontal="left" vertical="top" wrapText="1"/>
    </xf>
    <xf numFmtId="0" fontId="31" fillId="9" borderId="17" xfId="0" applyFont="1" applyFill="1" applyBorder="1" applyAlignment="1">
      <alignment horizontal="left" vertical="top" wrapText="1"/>
    </xf>
    <xf numFmtId="0" fontId="31" fillId="9" borderId="46" xfId="0" applyFont="1" applyFill="1" applyBorder="1" applyAlignment="1">
      <alignment horizontal="left" vertical="top" wrapText="1"/>
    </xf>
    <xf numFmtId="0" fontId="31" fillId="9" borderId="28" xfId="0" applyFont="1" applyFill="1" applyBorder="1" applyAlignment="1">
      <alignment horizontal="left" vertical="top" wrapText="1"/>
    </xf>
    <xf numFmtId="0" fontId="27" fillId="9" borderId="47" xfId="0" applyFont="1" applyFill="1" applyBorder="1" applyAlignment="1">
      <alignment horizontal="left" vertical="top" wrapText="1"/>
    </xf>
    <xf numFmtId="0" fontId="33" fillId="16" borderId="47" xfId="0" applyFont="1" applyFill="1" applyBorder="1" applyAlignment="1">
      <alignment horizontal="left"/>
    </xf>
    <xf numFmtId="0" fontId="31" fillId="9" borderId="47" xfId="0" applyFont="1" applyFill="1" applyBorder="1" applyAlignment="1">
      <alignment horizontal="left" vertical="top" wrapText="1"/>
    </xf>
    <xf numFmtId="0" fontId="22" fillId="22" borderId="56" xfId="0" applyFont="1" applyFill="1" applyBorder="1" applyAlignment="1">
      <alignment horizontal="left" vertical="top" wrapText="1"/>
    </xf>
    <xf numFmtId="0" fontId="22" fillId="22" borderId="57" xfId="0" applyFont="1" applyFill="1" applyBorder="1" applyAlignment="1">
      <alignment horizontal="left" vertical="top" wrapText="1"/>
    </xf>
    <xf numFmtId="0" fontId="34" fillId="15" borderId="49" xfId="0" applyFont="1" applyFill="1" applyBorder="1" applyAlignment="1">
      <alignment horizontal="left" vertical="top" wrapText="1"/>
    </xf>
    <xf numFmtId="0" fontId="34" fillId="15" borderId="48" xfId="0" applyFont="1" applyFill="1" applyBorder="1" applyAlignment="1">
      <alignment horizontal="left" vertical="top" wrapText="1"/>
    </xf>
    <xf numFmtId="0" fontId="34" fillId="15" borderId="50" xfId="0" applyFont="1" applyFill="1" applyBorder="1" applyAlignment="1">
      <alignment horizontal="left" vertical="top" wrapText="1"/>
    </xf>
    <xf numFmtId="0" fontId="34" fillId="8" borderId="49" xfId="0" applyFont="1" applyFill="1" applyBorder="1" applyAlignment="1">
      <alignment horizontal="left" vertical="top" wrapText="1"/>
    </xf>
    <xf numFmtId="0" fontId="34" fillId="8" borderId="48" xfId="0" applyFont="1" applyFill="1" applyBorder="1" applyAlignment="1">
      <alignment horizontal="left" vertical="top" wrapText="1"/>
    </xf>
    <xf numFmtId="0" fontId="34" fillId="8" borderId="5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3" xfId="0" applyFont="1" applyBorder="1"/>
    <xf numFmtId="0" fontId="2" fillId="0" borderId="7" xfId="0" applyFont="1" applyBorder="1"/>
    <xf numFmtId="0" fontId="2" fillId="0" borderId="36" xfId="0" applyFont="1" applyBorder="1"/>
    <xf numFmtId="0" fontId="2" fillId="0" borderId="8" xfId="0" applyFont="1" applyBorder="1"/>
    <xf numFmtId="0" fontId="2" fillId="0" borderId="14" xfId="0" applyFont="1" applyBorder="1"/>
    <xf numFmtId="0" fontId="11" fillId="15" borderId="17" xfId="0" applyFont="1" applyFill="1" applyBorder="1" applyAlignment="1">
      <alignment horizontal="left" vertical="top" wrapText="1"/>
    </xf>
    <xf numFmtId="0" fontId="11" fillId="15" borderId="46" xfId="0" applyFont="1" applyFill="1" applyBorder="1" applyAlignment="1">
      <alignment horizontal="left" vertical="top" wrapText="1"/>
    </xf>
    <xf numFmtId="0" fontId="11" fillId="15" borderId="28" xfId="0" applyFont="1" applyFill="1" applyBorder="1" applyAlignment="1">
      <alignment horizontal="left" vertical="top" wrapText="1"/>
    </xf>
    <xf numFmtId="0" fontId="11" fillId="20" borderId="52" xfId="0" applyFont="1" applyFill="1" applyBorder="1" applyAlignment="1">
      <alignment horizontal="left" vertical="top" wrapText="1"/>
    </xf>
    <xf numFmtId="0" fontId="11" fillId="20" borderId="53" xfId="0" applyFont="1" applyFill="1" applyBorder="1" applyAlignment="1">
      <alignment horizontal="left" vertical="top" wrapText="1"/>
    </xf>
    <xf numFmtId="0" fontId="11" fillId="20" borderId="54" xfId="0" applyFont="1" applyFill="1" applyBorder="1" applyAlignment="1">
      <alignment horizontal="left" vertical="top" wrapText="1"/>
    </xf>
    <xf numFmtId="0" fontId="11" fillId="8" borderId="49" xfId="0" applyFont="1" applyFill="1" applyBorder="1" applyAlignment="1">
      <alignment horizontal="left" vertical="top" wrapText="1"/>
    </xf>
    <xf numFmtId="0" fontId="11" fillId="8" borderId="48" xfId="0" applyFont="1" applyFill="1" applyBorder="1" applyAlignment="1">
      <alignment horizontal="left" vertical="top" wrapText="1"/>
    </xf>
    <xf numFmtId="0" fontId="11" fillId="8" borderId="50" xfId="0" applyFont="1" applyFill="1" applyBorder="1" applyAlignment="1">
      <alignment horizontal="left" vertical="top" wrapText="1"/>
    </xf>
    <xf numFmtId="0" fontId="11" fillId="21" borderId="47" xfId="0" applyFont="1" applyFill="1" applyBorder="1" applyAlignment="1">
      <alignment horizontal="left" vertical="top" wrapText="1"/>
    </xf>
    <xf numFmtId="0" fontId="33" fillId="16" borderId="49" xfId="0" applyFont="1" applyFill="1" applyBorder="1" applyAlignment="1">
      <alignment horizontal="left"/>
    </xf>
    <xf numFmtId="0" fontId="33" fillId="16" borderId="48" xfId="0" applyFont="1" applyFill="1" applyBorder="1" applyAlignment="1">
      <alignment horizontal="left"/>
    </xf>
    <xf numFmtId="0" fontId="33" fillId="16" borderId="50" xfId="0" applyFont="1" applyFill="1" applyBorder="1" applyAlignment="1">
      <alignment horizontal="left"/>
    </xf>
    <xf numFmtId="0" fontId="27" fillId="9" borderId="17" xfId="0" applyFont="1" applyFill="1" applyBorder="1" applyAlignment="1">
      <alignment horizontal="left" wrapText="1"/>
    </xf>
    <xf numFmtId="0" fontId="27" fillId="9" borderId="46" xfId="0" applyFont="1" applyFill="1" applyBorder="1" applyAlignment="1">
      <alignment horizontal="left" wrapText="1"/>
    </xf>
    <xf numFmtId="0" fontId="27" fillId="9" borderId="28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10" xfId="0" applyFont="1" applyBorder="1"/>
    <xf numFmtId="0" fontId="11" fillId="12" borderId="24" xfId="0" applyFont="1" applyFill="1" applyBorder="1" applyAlignment="1">
      <alignment horizontal="left" vertical="top" wrapText="1"/>
    </xf>
    <xf numFmtId="0" fontId="11" fillId="12" borderId="25" xfId="0" applyFont="1" applyFill="1" applyBorder="1" applyAlignment="1">
      <alignment horizontal="left" vertical="top" wrapText="1"/>
    </xf>
    <xf numFmtId="0" fontId="11" fillId="12" borderId="39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11" fillId="6" borderId="17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2" fillId="0" borderId="46" xfId="0" applyFont="1" applyBorder="1"/>
    <xf numFmtId="0" fontId="16" fillId="18" borderId="26" xfId="0" applyFont="1" applyFill="1" applyBorder="1" applyAlignment="1">
      <alignment vertical="top" wrapText="1"/>
    </xf>
    <xf numFmtId="3" fontId="14" fillId="26" borderId="22" xfId="0" applyNumberFormat="1" applyFont="1" applyFill="1" applyBorder="1" applyAlignment="1">
      <alignment wrapText="1"/>
    </xf>
    <xf numFmtId="0" fontId="8" fillId="18" borderId="21" xfId="0" applyFont="1" applyFill="1" applyBorder="1"/>
    <xf numFmtId="3" fontId="8" fillId="26" borderId="22" xfId="0" applyNumberFormat="1" applyFont="1" applyFill="1" applyBorder="1" applyAlignment="1">
      <alignment wrapText="1"/>
    </xf>
    <xf numFmtId="0" fontId="2" fillId="0" borderId="41" xfId="0" applyFont="1" applyBorder="1"/>
    <xf numFmtId="3" fontId="14" fillId="5" borderId="23" xfId="0" applyNumberFormat="1" applyFont="1" applyFill="1" applyBorder="1" applyAlignment="1">
      <alignment horizontal="right" vertical="center" wrapText="1"/>
    </xf>
    <xf numFmtId="0" fontId="8" fillId="5" borderId="23" xfId="0" applyFont="1" applyFill="1" applyBorder="1" applyAlignment="1">
      <alignment horizontal="right" wrapText="1"/>
    </xf>
  </cellXfs>
  <cellStyles count="4">
    <cellStyle name="Milliers" xfId="1" builtinId="3"/>
    <cellStyle name="Normal" xfId="0" builtinId="0"/>
    <cellStyle name="Normal 2" xfId="3"/>
    <cellStyle name="Pourcentage" xfId="2" builtinId="5"/>
  </cellStyles>
  <dxfs count="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GN/TOP/Activit&#233;s%20TOP/Administration%20du%20MOP/Gestion%20du%20MOP/En-cours%20Corpus%20proc&#233;dural/Op&#233;ration%20de%20financement/2018%20Appels%20&#224;%20initiatives/Modeles%20de%20candidature/OSC/2.Canevas-financi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enses"/>
      <sheetName val="Ressources"/>
      <sheetName val="Valorisations"/>
      <sheetName val="Répartition Pays"/>
    </sheetNames>
    <sheetDataSet>
      <sheetData sheetId="0">
        <row r="103">
          <cell r="B103">
            <v>0</v>
          </cell>
          <cell r="E103">
            <v>0</v>
          </cell>
          <cell r="F103">
            <v>0</v>
          </cell>
          <cell r="J103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09"/>
  <sheetViews>
    <sheetView tabSelected="1" zoomScale="56" zoomScaleNormal="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4" sqref="H4"/>
    </sheetView>
  </sheetViews>
  <sheetFormatPr baseColWidth="10" defaultColWidth="12.58203125" defaultRowHeight="15" customHeight="1" x14ac:dyDescent="0.3"/>
  <cols>
    <col min="1" max="1" width="5.08203125" style="140" customWidth="1"/>
    <col min="2" max="2" width="47.33203125" customWidth="1"/>
    <col min="3" max="3" width="45.33203125" customWidth="1"/>
    <col min="4" max="4" width="13.5" style="155" customWidth="1"/>
    <col min="5" max="5" width="13.5" style="167" customWidth="1"/>
    <col min="6" max="6" width="13.83203125" customWidth="1"/>
    <col min="7" max="7" width="13.33203125" style="73" hidden="1" customWidth="1"/>
    <col min="8" max="8" width="15" style="73" customWidth="1"/>
    <col min="9" max="9" width="11.25" style="74" customWidth="1"/>
    <col min="10" max="10" width="92.58203125" style="87" customWidth="1"/>
    <col min="11" max="11" width="9.33203125" customWidth="1"/>
    <col min="12" max="12" width="14.08203125" customWidth="1"/>
    <col min="13" max="13" width="9.33203125" customWidth="1"/>
    <col min="14" max="14" width="12" customWidth="1"/>
    <col min="15" max="29" width="9.33203125" customWidth="1"/>
  </cols>
  <sheetData>
    <row r="1" spans="1:10" ht="15" customHeight="1" x14ac:dyDescent="0.3">
      <c r="B1" s="248" t="s">
        <v>12</v>
      </c>
      <c r="C1" s="249"/>
      <c r="D1" s="249"/>
      <c r="E1" s="249"/>
      <c r="F1" s="249"/>
      <c r="G1" s="250"/>
      <c r="H1" s="250"/>
      <c r="I1" s="250"/>
      <c r="J1" s="251"/>
    </row>
    <row r="2" spans="1:10" ht="24.75" customHeight="1" x14ac:dyDescent="0.3">
      <c r="B2" s="252"/>
      <c r="C2" s="253"/>
      <c r="D2" s="253"/>
      <c r="E2" s="253"/>
      <c r="F2" s="253"/>
      <c r="G2" s="254"/>
      <c r="H2" s="254"/>
      <c r="I2" s="254"/>
      <c r="J2" s="255"/>
    </row>
    <row r="3" spans="1:10" s="76" customFormat="1" ht="14.25" customHeight="1" x14ac:dyDescent="0.35">
      <c r="A3" s="141"/>
      <c r="B3" s="79"/>
      <c r="C3" s="79"/>
      <c r="D3" s="146"/>
      <c r="E3" s="158"/>
      <c r="F3" s="79"/>
      <c r="G3" s="78"/>
      <c r="H3" s="78"/>
      <c r="I3" s="75"/>
      <c r="J3" s="83"/>
    </row>
    <row r="4" spans="1:10" s="76" customFormat="1" ht="72" customHeight="1" x14ac:dyDescent="0.35">
      <c r="A4" s="141"/>
      <c r="B4" s="96" t="s">
        <v>13</v>
      </c>
      <c r="C4" s="113"/>
      <c r="D4" s="147" t="s">
        <v>19</v>
      </c>
      <c r="E4" s="159" t="s">
        <v>20</v>
      </c>
      <c r="F4" s="93" t="s">
        <v>21</v>
      </c>
      <c r="G4" s="80" t="s">
        <v>0</v>
      </c>
      <c r="H4" s="80" t="s">
        <v>1</v>
      </c>
      <c r="I4" s="81" t="s">
        <v>2</v>
      </c>
      <c r="J4" s="97" t="s">
        <v>14</v>
      </c>
    </row>
    <row r="5" spans="1:10" s="76" customFormat="1" ht="18.75" customHeight="1" x14ac:dyDescent="0.35">
      <c r="A5" s="193">
        <v>1</v>
      </c>
      <c r="B5" s="256" t="s">
        <v>15</v>
      </c>
      <c r="C5" s="257"/>
      <c r="D5" s="257"/>
      <c r="E5" s="257"/>
      <c r="F5" s="257"/>
      <c r="G5" s="257"/>
      <c r="H5" s="257"/>
      <c r="I5" s="258"/>
      <c r="J5" s="108"/>
    </row>
    <row r="6" spans="1:10" s="76" customFormat="1" ht="17.25" customHeight="1" x14ac:dyDescent="0.35">
      <c r="A6" s="141"/>
      <c r="B6" s="231" t="s">
        <v>16</v>
      </c>
      <c r="C6" s="232"/>
      <c r="D6" s="232"/>
      <c r="E6" s="233"/>
      <c r="F6" s="91"/>
      <c r="G6" s="90">
        <f>SUM(G21:G21)</f>
        <v>0</v>
      </c>
      <c r="H6" s="90">
        <f>SUM(H7:H20)</f>
        <v>0</v>
      </c>
      <c r="I6" s="82" t="e">
        <f>H6/$H$214</f>
        <v>#DIV/0!</v>
      </c>
      <c r="J6" s="86"/>
    </row>
    <row r="7" spans="1:10" s="76" customFormat="1" ht="14.25" customHeight="1" x14ac:dyDescent="0.35">
      <c r="A7" s="141"/>
      <c r="B7" s="112"/>
      <c r="C7" s="169" t="s">
        <v>17</v>
      </c>
      <c r="D7" s="206"/>
      <c r="E7" s="207"/>
      <c r="F7" s="208"/>
      <c r="G7" s="209"/>
      <c r="H7" s="209"/>
      <c r="I7" s="82"/>
      <c r="J7" s="86"/>
    </row>
    <row r="8" spans="1:10" s="76" customFormat="1" ht="14.25" customHeight="1" x14ac:dyDescent="0.35">
      <c r="A8" s="141"/>
      <c r="B8" s="112"/>
      <c r="C8" s="112" t="s">
        <v>22</v>
      </c>
      <c r="D8" s="206"/>
      <c r="E8" s="207"/>
      <c r="F8" s="208"/>
      <c r="G8" s="209"/>
      <c r="H8" s="209"/>
      <c r="I8" s="82"/>
      <c r="J8" s="86"/>
    </row>
    <row r="9" spans="1:10" s="76" customFormat="1" ht="14.25" customHeight="1" x14ac:dyDescent="0.35">
      <c r="A9" s="141"/>
      <c r="B9" s="112"/>
      <c r="C9" s="112" t="s">
        <v>23</v>
      </c>
      <c r="D9" s="206"/>
      <c r="E9" s="207"/>
      <c r="F9" s="208"/>
      <c r="G9" s="209"/>
      <c r="H9" s="209"/>
      <c r="I9" s="82"/>
      <c r="J9" s="86"/>
    </row>
    <row r="10" spans="1:10" s="76" customFormat="1" ht="14.25" customHeight="1" x14ac:dyDescent="0.35">
      <c r="A10" s="141"/>
      <c r="B10" s="112"/>
      <c r="C10" s="112" t="s">
        <v>4</v>
      </c>
      <c r="D10" s="206"/>
      <c r="E10" s="207"/>
      <c r="F10" s="208"/>
      <c r="G10" s="209"/>
      <c r="H10" s="209"/>
      <c r="I10" s="82"/>
      <c r="J10" s="86"/>
    </row>
    <row r="11" spans="1:10" s="76" customFormat="1" ht="14.25" customHeight="1" x14ac:dyDescent="0.35">
      <c r="A11" s="141"/>
      <c r="B11" s="112"/>
      <c r="C11" s="112" t="s">
        <v>24</v>
      </c>
      <c r="D11" s="206"/>
      <c r="E11" s="207"/>
      <c r="F11" s="208"/>
      <c r="G11" s="209"/>
      <c r="H11" s="209"/>
      <c r="I11" s="82"/>
      <c r="J11" s="86"/>
    </row>
    <row r="12" spans="1:10" s="76" customFormat="1" ht="14.25" customHeight="1" x14ac:dyDescent="0.35">
      <c r="A12" s="141"/>
      <c r="B12" s="112"/>
      <c r="C12" s="169" t="s">
        <v>18</v>
      </c>
      <c r="D12" s="206"/>
      <c r="E12" s="207"/>
      <c r="F12" s="208"/>
      <c r="G12" s="209"/>
      <c r="H12" s="209"/>
      <c r="I12" s="82"/>
      <c r="J12" s="86"/>
    </row>
    <row r="13" spans="1:10" s="76" customFormat="1" ht="14.25" customHeight="1" x14ac:dyDescent="0.35">
      <c r="A13" s="141"/>
      <c r="B13" s="112"/>
      <c r="C13" s="112" t="s">
        <v>25</v>
      </c>
      <c r="D13" s="206"/>
      <c r="E13" s="207"/>
      <c r="F13" s="208"/>
      <c r="G13" s="209"/>
      <c r="H13" s="209"/>
      <c r="I13" s="82"/>
      <c r="J13" s="86"/>
    </row>
    <row r="14" spans="1:10" s="76" customFormat="1" ht="14.25" customHeight="1" x14ac:dyDescent="0.35">
      <c r="A14" s="141"/>
      <c r="B14" s="112"/>
      <c r="C14" s="112" t="s">
        <v>26</v>
      </c>
      <c r="D14" s="206"/>
      <c r="E14" s="207"/>
      <c r="F14" s="208"/>
      <c r="G14" s="209"/>
      <c r="H14" s="209"/>
      <c r="I14" s="82"/>
      <c r="J14" s="86"/>
    </row>
    <row r="15" spans="1:10" s="76" customFormat="1" ht="14.25" customHeight="1" x14ac:dyDescent="0.35">
      <c r="A15" s="141"/>
      <c r="B15" s="112"/>
      <c r="C15" s="112" t="s">
        <v>4</v>
      </c>
      <c r="D15" s="206"/>
      <c r="E15" s="207"/>
      <c r="F15" s="208"/>
      <c r="G15" s="209"/>
      <c r="H15" s="209"/>
      <c r="I15" s="82"/>
      <c r="J15" s="86"/>
    </row>
    <row r="16" spans="1:10" s="76" customFormat="1" ht="14.25" customHeight="1" x14ac:dyDescent="0.35">
      <c r="A16" s="141"/>
      <c r="B16" s="112"/>
      <c r="C16" s="112" t="s">
        <v>27</v>
      </c>
      <c r="D16" s="206"/>
      <c r="E16" s="207"/>
      <c r="F16" s="208"/>
      <c r="G16" s="209"/>
      <c r="H16" s="209"/>
      <c r="I16" s="82"/>
      <c r="J16" s="86"/>
    </row>
    <row r="17" spans="1:10" s="76" customFormat="1" ht="14.25" customHeight="1" x14ac:dyDescent="0.35">
      <c r="A17" s="141"/>
      <c r="B17" s="112"/>
      <c r="C17" s="169" t="s">
        <v>28</v>
      </c>
      <c r="D17" s="206"/>
      <c r="E17" s="207"/>
      <c r="F17" s="208"/>
      <c r="G17" s="209"/>
      <c r="H17" s="209"/>
      <c r="I17" s="82"/>
      <c r="J17" s="86"/>
    </row>
    <row r="18" spans="1:10" s="76" customFormat="1" ht="15" customHeight="1" x14ac:dyDescent="0.35">
      <c r="A18" s="141"/>
      <c r="B18" s="112"/>
      <c r="C18" s="169" t="s">
        <v>29</v>
      </c>
      <c r="D18" s="206"/>
      <c r="E18" s="207"/>
      <c r="F18" s="208"/>
      <c r="G18" s="209"/>
      <c r="H18" s="209"/>
      <c r="I18" s="82"/>
      <c r="J18" s="86"/>
    </row>
    <row r="19" spans="1:10" s="76" customFormat="1" ht="14.25" customHeight="1" x14ac:dyDescent="0.35">
      <c r="A19" s="141"/>
      <c r="B19" s="112"/>
      <c r="C19" s="169" t="s">
        <v>30</v>
      </c>
      <c r="D19" s="206"/>
      <c r="E19" s="207"/>
      <c r="F19" s="208"/>
      <c r="G19" s="209"/>
      <c r="H19" s="209"/>
      <c r="I19" s="82"/>
      <c r="J19" s="86"/>
    </row>
    <row r="20" spans="1:10" s="76" customFormat="1" ht="14.25" customHeight="1" x14ac:dyDescent="0.35">
      <c r="A20" s="141"/>
      <c r="B20" s="112"/>
      <c r="C20" s="169" t="s">
        <v>31</v>
      </c>
      <c r="D20" s="206"/>
      <c r="E20" s="207"/>
      <c r="F20" s="208"/>
      <c r="G20" s="209"/>
      <c r="H20" s="209"/>
      <c r="I20" s="82"/>
      <c r="J20" s="86"/>
    </row>
    <row r="21" spans="1:10" s="76" customFormat="1" ht="10.5" customHeight="1" x14ac:dyDescent="0.35">
      <c r="A21" s="141"/>
      <c r="B21" s="118"/>
      <c r="C21" s="77"/>
      <c r="D21" s="149"/>
      <c r="E21" s="161"/>
      <c r="F21" s="77"/>
      <c r="G21" s="88"/>
      <c r="H21" s="88"/>
      <c r="I21" s="82"/>
      <c r="J21" s="84"/>
    </row>
    <row r="22" spans="1:10" s="76" customFormat="1" ht="17.25" customHeight="1" x14ac:dyDescent="0.35">
      <c r="A22" s="141"/>
      <c r="B22" s="234" t="s">
        <v>32</v>
      </c>
      <c r="C22" s="235"/>
      <c r="D22" s="235"/>
      <c r="E22" s="236"/>
      <c r="F22" s="92"/>
      <c r="G22" s="90" t="e">
        <f>SUM(#REF!)</f>
        <v>#REF!</v>
      </c>
      <c r="H22" s="90">
        <f>SUM(H23:H36)</f>
        <v>0</v>
      </c>
      <c r="I22" s="82" t="e">
        <f t="shared" ref="I22" si="0">H22/$H$214</f>
        <v>#DIV/0!</v>
      </c>
      <c r="J22" s="86"/>
    </row>
    <row r="23" spans="1:10" s="76" customFormat="1" ht="14.25" customHeight="1" x14ac:dyDescent="0.35">
      <c r="A23" s="141"/>
      <c r="B23" s="112"/>
      <c r="C23" s="229" t="s">
        <v>17</v>
      </c>
      <c r="D23" s="148"/>
      <c r="E23" s="160"/>
      <c r="F23" s="91"/>
      <c r="G23" s="90"/>
      <c r="H23" s="90"/>
      <c r="I23" s="82"/>
      <c r="J23" s="86"/>
    </row>
    <row r="24" spans="1:10" s="76" customFormat="1" ht="14.25" customHeight="1" x14ac:dyDescent="0.35">
      <c r="A24" s="141"/>
      <c r="B24" s="112"/>
      <c r="C24" s="112" t="s">
        <v>22</v>
      </c>
      <c r="D24" s="206"/>
      <c r="E24" s="207"/>
      <c r="F24" s="208"/>
      <c r="G24" s="209"/>
      <c r="H24" s="209"/>
      <c r="I24" s="82"/>
      <c r="J24" s="86"/>
    </row>
    <row r="25" spans="1:10" s="76" customFormat="1" ht="14.25" customHeight="1" x14ac:dyDescent="0.35">
      <c r="A25" s="141"/>
      <c r="B25" s="112"/>
      <c r="C25" s="112" t="s">
        <v>23</v>
      </c>
      <c r="D25" s="206"/>
      <c r="E25" s="207"/>
      <c r="F25" s="208"/>
      <c r="G25" s="209"/>
      <c r="H25" s="209"/>
      <c r="I25" s="82"/>
      <c r="J25" s="86"/>
    </row>
    <row r="26" spans="1:10" s="76" customFormat="1" ht="14.25" customHeight="1" x14ac:dyDescent="0.35">
      <c r="A26" s="141"/>
      <c r="B26" s="112"/>
      <c r="C26" s="112" t="s">
        <v>4</v>
      </c>
      <c r="D26" s="206"/>
      <c r="E26" s="207"/>
      <c r="F26" s="208"/>
      <c r="G26" s="209"/>
      <c r="H26" s="209"/>
      <c r="I26" s="82"/>
      <c r="J26" s="86"/>
    </row>
    <row r="27" spans="1:10" s="76" customFormat="1" ht="14.25" customHeight="1" x14ac:dyDescent="0.35">
      <c r="A27" s="141"/>
      <c r="B27" s="112"/>
      <c r="C27" s="112" t="s">
        <v>24</v>
      </c>
      <c r="D27" s="206"/>
      <c r="E27" s="207"/>
      <c r="F27" s="208"/>
      <c r="G27" s="209"/>
      <c r="H27" s="209"/>
      <c r="I27" s="82"/>
      <c r="J27" s="86"/>
    </row>
    <row r="28" spans="1:10" s="76" customFormat="1" ht="14.25" customHeight="1" x14ac:dyDescent="0.35">
      <c r="A28" s="141"/>
      <c r="B28" s="112"/>
      <c r="C28" s="229" t="s">
        <v>18</v>
      </c>
      <c r="D28" s="206"/>
      <c r="E28" s="207"/>
      <c r="F28" s="208"/>
      <c r="G28" s="209"/>
      <c r="H28" s="209"/>
      <c r="I28" s="82"/>
      <c r="J28" s="86"/>
    </row>
    <row r="29" spans="1:10" s="76" customFormat="1" ht="14.25" customHeight="1" x14ac:dyDescent="0.35">
      <c r="A29" s="141"/>
      <c r="B29" s="112"/>
      <c r="C29" s="112" t="s">
        <v>25</v>
      </c>
      <c r="D29" s="206"/>
      <c r="E29" s="207"/>
      <c r="F29" s="208"/>
      <c r="G29" s="209"/>
      <c r="H29" s="209"/>
      <c r="I29" s="82"/>
      <c r="J29" s="86"/>
    </row>
    <row r="30" spans="1:10" s="76" customFormat="1" ht="14.25" customHeight="1" x14ac:dyDescent="0.35">
      <c r="A30" s="141"/>
      <c r="B30" s="112"/>
      <c r="C30" s="112" t="s">
        <v>26</v>
      </c>
      <c r="D30" s="206"/>
      <c r="E30" s="207"/>
      <c r="F30" s="208"/>
      <c r="G30" s="209"/>
      <c r="H30" s="209"/>
      <c r="I30" s="82"/>
      <c r="J30" s="86"/>
    </row>
    <row r="31" spans="1:10" s="76" customFormat="1" ht="14.25" customHeight="1" x14ac:dyDescent="0.35">
      <c r="A31" s="141"/>
      <c r="B31" s="112"/>
      <c r="C31" s="112" t="s">
        <v>4</v>
      </c>
      <c r="D31" s="206"/>
      <c r="E31" s="207"/>
      <c r="F31" s="208"/>
      <c r="G31" s="209"/>
      <c r="H31" s="209"/>
      <c r="I31" s="82"/>
      <c r="J31" s="86"/>
    </row>
    <row r="32" spans="1:10" s="76" customFormat="1" ht="14.25" customHeight="1" x14ac:dyDescent="0.35">
      <c r="A32" s="141"/>
      <c r="B32" s="112"/>
      <c r="C32" s="112" t="s">
        <v>27</v>
      </c>
      <c r="D32" s="206"/>
      <c r="E32" s="207"/>
      <c r="F32" s="208"/>
      <c r="G32" s="209"/>
      <c r="H32" s="209"/>
      <c r="I32" s="82"/>
      <c r="J32" s="86"/>
    </row>
    <row r="33" spans="1:10" s="76" customFormat="1" ht="14.25" customHeight="1" x14ac:dyDescent="0.35">
      <c r="A33" s="141"/>
      <c r="B33" s="112"/>
      <c r="C33" s="229" t="s">
        <v>28</v>
      </c>
      <c r="D33" s="206"/>
      <c r="E33" s="207"/>
      <c r="F33" s="208"/>
      <c r="G33" s="209"/>
      <c r="H33" s="209"/>
      <c r="I33" s="82"/>
      <c r="J33" s="86"/>
    </row>
    <row r="34" spans="1:10" s="76" customFormat="1" ht="15" customHeight="1" x14ac:dyDescent="0.35">
      <c r="A34" s="141"/>
      <c r="B34" s="112"/>
      <c r="C34" s="229" t="s">
        <v>29</v>
      </c>
      <c r="D34" s="206"/>
      <c r="E34" s="207"/>
      <c r="F34" s="208"/>
      <c r="G34" s="209"/>
      <c r="H34" s="209"/>
      <c r="I34" s="82"/>
      <c r="J34" s="86"/>
    </row>
    <row r="35" spans="1:10" s="76" customFormat="1" ht="14.25" customHeight="1" x14ac:dyDescent="0.35">
      <c r="A35" s="141"/>
      <c r="B35" s="112"/>
      <c r="C35" s="229" t="s">
        <v>30</v>
      </c>
      <c r="D35" s="206"/>
      <c r="E35" s="207"/>
      <c r="F35" s="208"/>
      <c r="G35" s="209"/>
      <c r="H35" s="209"/>
      <c r="I35" s="82"/>
      <c r="J35" s="86"/>
    </row>
    <row r="36" spans="1:10" s="76" customFormat="1" ht="14.25" customHeight="1" x14ac:dyDescent="0.35">
      <c r="A36" s="141"/>
      <c r="B36" s="112"/>
      <c r="C36" s="229" t="s">
        <v>31</v>
      </c>
      <c r="D36" s="210"/>
      <c r="E36" s="211"/>
      <c r="F36" s="212"/>
      <c r="G36" s="209"/>
      <c r="H36" s="209"/>
      <c r="I36" s="82"/>
      <c r="J36" s="86"/>
    </row>
    <row r="37" spans="1:10" s="76" customFormat="1" ht="14.25" customHeight="1" x14ac:dyDescent="0.35">
      <c r="A37" s="141"/>
      <c r="B37" s="176"/>
      <c r="C37" s="114"/>
      <c r="D37" s="177"/>
      <c r="E37" s="178"/>
      <c r="F37" s="94"/>
      <c r="G37" s="88"/>
      <c r="H37" s="88"/>
      <c r="I37" s="82"/>
      <c r="J37" s="84"/>
    </row>
    <row r="38" spans="1:10" s="76" customFormat="1" ht="14.25" customHeight="1" x14ac:dyDescent="0.35">
      <c r="A38" s="141"/>
      <c r="B38" s="237" t="s">
        <v>33</v>
      </c>
      <c r="C38" s="237"/>
      <c r="D38" s="237"/>
      <c r="E38" s="237"/>
      <c r="F38" s="175"/>
      <c r="G38" s="90">
        <f>SUM(G53:G106)</f>
        <v>0</v>
      </c>
      <c r="H38" s="90">
        <f>SUM(H39:H52)</f>
        <v>0</v>
      </c>
      <c r="I38" s="82" t="e">
        <f>H38/$H$214</f>
        <v>#DIV/0!</v>
      </c>
      <c r="J38" s="98"/>
    </row>
    <row r="39" spans="1:10" s="76" customFormat="1" ht="14.25" customHeight="1" x14ac:dyDescent="0.35">
      <c r="A39" s="141"/>
      <c r="B39" s="117"/>
      <c r="C39" s="229" t="s">
        <v>17</v>
      </c>
      <c r="D39" s="213"/>
      <c r="E39" s="214"/>
      <c r="F39" s="208"/>
      <c r="G39" s="209"/>
      <c r="H39" s="209"/>
      <c r="I39" s="82"/>
      <c r="J39" s="86"/>
    </row>
    <row r="40" spans="1:10" s="76" customFormat="1" ht="14.25" customHeight="1" x14ac:dyDescent="0.35">
      <c r="A40" s="141"/>
      <c r="B40" s="112"/>
      <c r="C40" s="112" t="s">
        <v>22</v>
      </c>
      <c r="D40" s="206"/>
      <c r="E40" s="207"/>
      <c r="F40" s="208"/>
      <c r="G40" s="209"/>
      <c r="H40" s="209"/>
      <c r="I40" s="82"/>
      <c r="J40" s="86"/>
    </row>
    <row r="41" spans="1:10" s="76" customFormat="1" ht="14.25" customHeight="1" x14ac:dyDescent="0.35">
      <c r="A41" s="141"/>
      <c r="B41" s="112"/>
      <c r="C41" s="112" t="s">
        <v>23</v>
      </c>
      <c r="D41" s="206"/>
      <c r="E41" s="207"/>
      <c r="F41" s="208"/>
      <c r="G41" s="209"/>
      <c r="H41" s="209"/>
      <c r="I41" s="82"/>
      <c r="J41" s="86"/>
    </row>
    <row r="42" spans="1:10" s="76" customFormat="1" ht="14.25" customHeight="1" x14ac:dyDescent="0.35">
      <c r="A42" s="141"/>
      <c r="B42" s="112"/>
      <c r="C42" s="112" t="s">
        <v>4</v>
      </c>
      <c r="D42" s="206"/>
      <c r="E42" s="207"/>
      <c r="F42" s="208"/>
      <c r="G42" s="209"/>
      <c r="H42" s="209"/>
      <c r="I42" s="82"/>
      <c r="J42" s="86"/>
    </row>
    <row r="43" spans="1:10" s="76" customFormat="1" ht="14.25" customHeight="1" x14ac:dyDescent="0.35">
      <c r="A43" s="141"/>
      <c r="B43" s="112"/>
      <c r="C43" s="112" t="s">
        <v>24</v>
      </c>
      <c r="D43" s="206"/>
      <c r="E43" s="207"/>
      <c r="F43" s="208"/>
      <c r="G43" s="209"/>
      <c r="H43" s="209"/>
      <c r="I43" s="82"/>
      <c r="J43" s="86"/>
    </row>
    <row r="44" spans="1:10" s="76" customFormat="1" ht="14.25" customHeight="1" x14ac:dyDescent="0.35">
      <c r="A44" s="141"/>
      <c r="B44" s="112"/>
      <c r="C44" s="229" t="s">
        <v>18</v>
      </c>
      <c r="D44" s="206"/>
      <c r="E44" s="207"/>
      <c r="F44" s="208"/>
      <c r="G44" s="209"/>
      <c r="H44" s="209"/>
      <c r="I44" s="82"/>
      <c r="J44" s="86"/>
    </row>
    <row r="45" spans="1:10" s="76" customFormat="1" ht="14.25" customHeight="1" x14ac:dyDescent="0.35">
      <c r="A45" s="141"/>
      <c r="B45" s="112"/>
      <c r="C45" s="112" t="s">
        <v>25</v>
      </c>
      <c r="D45" s="206"/>
      <c r="E45" s="207"/>
      <c r="F45" s="208"/>
      <c r="G45" s="209"/>
      <c r="H45" s="209"/>
      <c r="I45" s="82"/>
      <c r="J45" s="86"/>
    </row>
    <row r="46" spans="1:10" s="76" customFormat="1" ht="14.25" customHeight="1" x14ac:dyDescent="0.35">
      <c r="A46" s="141"/>
      <c r="B46" s="112"/>
      <c r="C46" s="112" t="s">
        <v>26</v>
      </c>
      <c r="D46" s="206"/>
      <c r="E46" s="207"/>
      <c r="F46" s="208"/>
      <c r="G46" s="209"/>
      <c r="H46" s="209"/>
      <c r="I46" s="82"/>
      <c r="J46" s="86"/>
    </row>
    <row r="47" spans="1:10" s="76" customFormat="1" ht="14.25" customHeight="1" x14ac:dyDescent="0.35">
      <c r="A47" s="141"/>
      <c r="B47" s="112"/>
      <c r="C47" s="112" t="s">
        <v>4</v>
      </c>
      <c r="D47" s="206"/>
      <c r="E47" s="207"/>
      <c r="F47" s="208"/>
      <c r="G47" s="209"/>
      <c r="H47" s="209"/>
      <c r="I47" s="82"/>
      <c r="J47" s="86"/>
    </row>
    <row r="48" spans="1:10" s="76" customFormat="1" ht="14.25" customHeight="1" x14ac:dyDescent="0.35">
      <c r="A48" s="141"/>
      <c r="B48" s="112"/>
      <c r="C48" s="112" t="s">
        <v>27</v>
      </c>
      <c r="D48" s="206"/>
      <c r="E48" s="207"/>
      <c r="F48" s="208"/>
      <c r="G48" s="209"/>
      <c r="H48" s="209"/>
      <c r="I48" s="82"/>
      <c r="J48" s="86"/>
    </row>
    <row r="49" spans="1:10" s="76" customFormat="1" ht="14.25" customHeight="1" x14ac:dyDescent="0.35">
      <c r="A49" s="141"/>
      <c r="B49" s="112"/>
      <c r="C49" s="229" t="s">
        <v>28</v>
      </c>
      <c r="D49" s="206"/>
      <c r="E49" s="207"/>
      <c r="F49" s="208"/>
      <c r="G49" s="209"/>
      <c r="H49" s="209"/>
      <c r="I49" s="82"/>
      <c r="J49" s="86"/>
    </row>
    <row r="50" spans="1:10" s="76" customFormat="1" ht="15" customHeight="1" x14ac:dyDescent="0.35">
      <c r="A50" s="141"/>
      <c r="B50" s="112"/>
      <c r="C50" s="229" t="s">
        <v>29</v>
      </c>
      <c r="D50" s="206"/>
      <c r="E50" s="207"/>
      <c r="F50" s="208"/>
      <c r="G50" s="209"/>
      <c r="H50" s="209"/>
      <c r="I50" s="82"/>
      <c r="J50" s="86"/>
    </row>
    <row r="51" spans="1:10" s="76" customFormat="1" ht="14.25" customHeight="1" x14ac:dyDescent="0.35">
      <c r="A51" s="141"/>
      <c r="B51" s="112"/>
      <c r="C51" s="229" t="s">
        <v>30</v>
      </c>
      <c r="D51" s="206"/>
      <c r="E51" s="207"/>
      <c r="F51" s="208"/>
      <c r="G51" s="209"/>
      <c r="H51" s="209"/>
      <c r="I51" s="82"/>
      <c r="J51" s="86"/>
    </row>
    <row r="52" spans="1:10" s="76" customFormat="1" ht="14.25" customHeight="1" x14ac:dyDescent="0.35">
      <c r="A52" s="141"/>
      <c r="B52" s="112"/>
      <c r="C52" s="229" t="s">
        <v>31</v>
      </c>
      <c r="D52" s="206"/>
      <c r="E52" s="207"/>
      <c r="F52" s="208"/>
      <c r="G52" s="209"/>
      <c r="H52" s="209"/>
      <c r="I52" s="82"/>
      <c r="J52" s="86"/>
    </row>
    <row r="53" spans="1:10" s="76" customFormat="1" ht="15.5" x14ac:dyDescent="0.35">
      <c r="A53" s="141"/>
      <c r="B53" s="125"/>
      <c r="C53" s="115"/>
      <c r="D53" s="153"/>
      <c r="E53" s="165"/>
      <c r="F53" s="95"/>
      <c r="G53" s="88"/>
      <c r="H53" s="88"/>
      <c r="I53" s="82"/>
      <c r="J53" s="84"/>
    </row>
    <row r="54" spans="1:10" s="76" customFormat="1" ht="15.5" x14ac:dyDescent="0.35">
      <c r="A54" s="141"/>
      <c r="B54" s="238" t="s">
        <v>34</v>
      </c>
      <c r="C54" s="238"/>
      <c r="D54" s="238"/>
      <c r="E54" s="238"/>
      <c r="F54" s="109"/>
      <c r="G54" s="110"/>
      <c r="H54" s="110">
        <f>SUM(H55:H69)</f>
        <v>0</v>
      </c>
      <c r="I54" s="82" t="e">
        <f>H54/$H$214</f>
        <v>#DIV/0!</v>
      </c>
      <c r="J54" s="111"/>
    </row>
    <row r="55" spans="1:10" s="76" customFormat="1" ht="14.25" customHeight="1" x14ac:dyDescent="0.35">
      <c r="A55" s="141"/>
      <c r="B55" s="117"/>
      <c r="C55" s="229" t="s">
        <v>17</v>
      </c>
      <c r="D55" s="213"/>
      <c r="E55" s="214"/>
      <c r="F55" s="208"/>
      <c r="G55" s="209"/>
      <c r="H55" s="209"/>
      <c r="I55" s="82"/>
      <c r="J55" s="86"/>
    </row>
    <row r="56" spans="1:10" s="76" customFormat="1" ht="14.25" customHeight="1" x14ac:dyDescent="0.35">
      <c r="A56" s="141"/>
      <c r="B56" s="112"/>
      <c r="C56" s="112" t="s">
        <v>22</v>
      </c>
      <c r="D56" s="206"/>
      <c r="E56" s="207"/>
      <c r="F56" s="208"/>
      <c r="G56" s="209"/>
      <c r="H56" s="209"/>
      <c r="I56" s="82"/>
      <c r="J56" s="86"/>
    </row>
    <row r="57" spans="1:10" s="76" customFormat="1" ht="14.25" customHeight="1" x14ac:dyDescent="0.35">
      <c r="A57" s="141"/>
      <c r="B57" s="112"/>
      <c r="C57" s="112" t="s">
        <v>23</v>
      </c>
      <c r="D57" s="206"/>
      <c r="E57" s="207"/>
      <c r="F57" s="208"/>
      <c r="G57" s="209"/>
      <c r="H57" s="209"/>
      <c r="I57" s="82"/>
      <c r="J57" s="86"/>
    </row>
    <row r="58" spans="1:10" s="76" customFormat="1" ht="14.25" customHeight="1" x14ac:dyDescent="0.35">
      <c r="A58" s="141"/>
      <c r="B58" s="112"/>
      <c r="C58" s="112" t="s">
        <v>4</v>
      </c>
      <c r="D58" s="206"/>
      <c r="E58" s="207"/>
      <c r="F58" s="208"/>
      <c r="G58" s="209"/>
      <c r="H58" s="209"/>
      <c r="I58" s="82"/>
      <c r="J58" s="86"/>
    </row>
    <row r="59" spans="1:10" s="76" customFormat="1" ht="14.25" customHeight="1" x14ac:dyDescent="0.35">
      <c r="A59" s="141"/>
      <c r="B59" s="112"/>
      <c r="C59" s="112" t="s">
        <v>24</v>
      </c>
      <c r="D59" s="206"/>
      <c r="E59" s="207"/>
      <c r="F59" s="208"/>
      <c r="G59" s="209"/>
      <c r="H59" s="209"/>
      <c r="I59" s="82"/>
      <c r="J59" s="86"/>
    </row>
    <row r="60" spans="1:10" s="76" customFormat="1" ht="14.25" customHeight="1" x14ac:dyDescent="0.35">
      <c r="A60" s="141"/>
      <c r="B60" s="112"/>
      <c r="C60" s="229" t="s">
        <v>18</v>
      </c>
      <c r="D60" s="206"/>
      <c r="E60" s="207"/>
      <c r="F60" s="208"/>
      <c r="G60" s="209"/>
      <c r="H60" s="209"/>
      <c r="I60" s="82"/>
      <c r="J60" s="86"/>
    </row>
    <row r="61" spans="1:10" s="76" customFormat="1" ht="14.25" customHeight="1" x14ac:dyDescent="0.35">
      <c r="A61" s="141"/>
      <c r="B61" s="112"/>
      <c r="C61" s="112" t="s">
        <v>25</v>
      </c>
      <c r="D61" s="206"/>
      <c r="E61" s="207"/>
      <c r="F61" s="208"/>
      <c r="G61" s="209"/>
      <c r="H61" s="209"/>
      <c r="I61" s="82"/>
      <c r="J61" s="86"/>
    </row>
    <row r="62" spans="1:10" s="76" customFormat="1" ht="14.25" customHeight="1" x14ac:dyDescent="0.35">
      <c r="A62" s="141"/>
      <c r="B62" s="112"/>
      <c r="C62" s="112" t="s">
        <v>26</v>
      </c>
      <c r="D62" s="206"/>
      <c r="E62" s="207"/>
      <c r="F62" s="208"/>
      <c r="G62" s="209"/>
      <c r="H62" s="209"/>
      <c r="I62" s="82"/>
      <c r="J62" s="86"/>
    </row>
    <row r="63" spans="1:10" s="76" customFormat="1" ht="14.25" customHeight="1" x14ac:dyDescent="0.35">
      <c r="A63" s="141"/>
      <c r="B63" s="112"/>
      <c r="C63" s="112" t="s">
        <v>4</v>
      </c>
      <c r="D63" s="206"/>
      <c r="E63" s="207"/>
      <c r="F63" s="208"/>
      <c r="G63" s="209"/>
      <c r="H63" s="209"/>
      <c r="I63" s="82"/>
      <c r="J63" s="86"/>
    </row>
    <row r="64" spans="1:10" s="76" customFormat="1" ht="14.25" customHeight="1" x14ac:dyDescent="0.35">
      <c r="A64" s="141"/>
      <c r="B64" s="112"/>
      <c r="C64" s="112" t="s">
        <v>27</v>
      </c>
      <c r="D64" s="206"/>
      <c r="E64" s="207"/>
      <c r="F64" s="208"/>
      <c r="G64" s="209"/>
      <c r="H64" s="209"/>
      <c r="I64" s="82"/>
      <c r="J64" s="86"/>
    </row>
    <row r="65" spans="1:10" s="76" customFormat="1" ht="14.25" customHeight="1" x14ac:dyDescent="0.35">
      <c r="A65" s="141"/>
      <c r="B65" s="112"/>
      <c r="C65" s="229" t="s">
        <v>28</v>
      </c>
      <c r="D65" s="206"/>
      <c r="E65" s="207"/>
      <c r="F65" s="208"/>
      <c r="G65" s="209"/>
      <c r="H65" s="209"/>
      <c r="I65" s="82"/>
      <c r="J65" s="86"/>
    </row>
    <row r="66" spans="1:10" s="76" customFormat="1" ht="15" customHeight="1" x14ac:dyDescent="0.35">
      <c r="A66" s="141"/>
      <c r="B66" s="112"/>
      <c r="C66" s="229" t="s">
        <v>29</v>
      </c>
      <c r="D66" s="206"/>
      <c r="E66" s="207"/>
      <c r="F66" s="208"/>
      <c r="G66" s="209"/>
      <c r="H66" s="209"/>
      <c r="I66" s="82"/>
      <c r="J66" s="86"/>
    </row>
    <row r="67" spans="1:10" s="76" customFormat="1" ht="15" customHeight="1" x14ac:dyDescent="0.35">
      <c r="A67" s="141"/>
      <c r="B67" s="112"/>
      <c r="C67" s="169" t="s">
        <v>36</v>
      </c>
      <c r="D67" s="206"/>
      <c r="E67" s="207"/>
      <c r="F67" s="208"/>
      <c r="G67" s="209"/>
      <c r="H67" s="209"/>
      <c r="I67" s="82"/>
      <c r="J67" s="86"/>
    </row>
    <row r="68" spans="1:10" s="76" customFormat="1" ht="14.25" customHeight="1" x14ac:dyDescent="0.35">
      <c r="A68" s="141"/>
      <c r="B68" s="112"/>
      <c r="C68" s="229" t="s">
        <v>30</v>
      </c>
      <c r="D68" s="206"/>
      <c r="E68" s="207"/>
      <c r="F68" s="208"/>
      <c r="G68" s="209"/>
      <c r="H68" s="209"/>
      <c r="I68" s="82"/>
      <c r="J68" s="86"/>
    </row>
    <row r="69" spans="1:10" s="76" customFormat="1" ht="14.25" customHeight="1" x14ac:dyDescent="0.35">
      <c r="A69" s="141"/>
      <c r="B69" s="112"/>
      <c r="C69" s="229" t="s">
        <v>31</v>
      </c>
      <c r="D69" s="206"/>
      <c r="E69" s="207"/>
      <c r="F69" s="208"/>
      <c r="G69" s="209"/>
      <c r="H69" s="209"/>
      <c r="I69" s="82"/>
      <c r="J69" s="86"/>
    </row>
    <row r="70" spans="1:10" s="76" customFormat="1" ht="15.5" x14ac:dyDescent="0.35">
      <c r="A70" s="141"/>
      <c r="B70" s="120"/>
      <c r="C70" s="115"/>
      <c r="D70" s="150"/>
      <c r="E70" s="162"/>
      <c r="F70" s="107"/>
      <c r="G70" s="88"/>
      <c r="H70" s="88"/>
      <c r="I70" s="82"/>
      <c r="J70" s="84"/>
    </row>
    <row r="71" spans="1:10" s="76" customFormat="1" ht="15.5" x14ac:dyDescent="0.35">
      <c r="A71" s="141"/>
      <c r="B71" s="266" t="s">
        <v>35</v>
      </c>
      <c r="C71" s="267"/>
      <c r="D71" s="267"/>
      <c r="E71" s="268"/>
      <c r="F71" s="123"/>
      <c r="G71" s="119"/>
      <c r="H71" s="110">
        <f>SUM(H72:H85)</f>
        <v>0</v>
      </c>
      <c r="I71" s="82" t="e">
        <f>H71/$H$214</f>
        <v>#DIV/0!</v>
      </c>
      <c r="J71" s="111"/>
    </row>
    <row r="72" spans="1:10" s="76" customFormat="1" ht="14.25" customHeight="1" x14ac:dyDescent="0.35">
      <c r="A72" s="141"/>
      <c r="B72" s="117"/>
      <c r="C72" s="229" t="s">
        <v>17</v>
      </c>
      <c r="D72" s="213"/>
      <c r="E72" s="214"/>
      <c r="F72" s="215"/>
      <c r="G72" s="209"/>
      <c r="H72" s="209"/>
      <c r="I72" s="82"/>
      <c r="J72" s="86"/>
    </row>
    <row r="73" spans="1:10" s="76" customFormat="1" ht="14.25" customHeight="1" x14ac:dyDescent="0.35">
      <c r="A73" s="141"/>
      <c r="B73" s="112"/>
      <c r="C73" s="112" t="s">
        <v>22</v>
      </c>
      <c r="D73" s="206"/>
      <c r="E73" s="207"/>
      <c r="F73" s="208"/>
      <c r="G73" s="209"/>
      <c r="H73" s="209"/>
      <c r="I73" s="82"/>
      <c r="J73" s="86"/>
    </row>
    <row r="74" spans="1:10" s="76" customFormat="1" ht="14.25" customHeight="1" x14ac:dyDescent="0.35">
      <c r="A74" s="141"/>
      <c r="B74" s="112"/>
      <c r="C74" s="112" t="s">
        <v>23</v>
      </c>
      <c r="D74" s="206"/>
      <c r="E74" s="207"/>
      <c r="F74" s="208"/>
      <c r="G74" s="209"/>
      <c r="H74" s="209"/>
      <c r="I74" s="82"/>
      <c r="J74" s="86"/>
    </row>
    <row r="75" spans="1:10" s="76" customFormat="1" ht="14.25" customHeight="1" x14ac:dyDescent="0.35">
      <c r="A75" s="141"/>
      <c r="B75" s="112"/>
      <c r="C75" s="112" t="s">
        <v>4</v>
      </c>
      <c r="D75" s="206"/>
      <c r="E75" s="207"/>
      <c r="F75" s="208"/>
      <c r="G75" s="209"/>
      <c r="H75" s="209"/>
      <c r="I75" s="82"/>
      <c r="J75" s="86"/>
    </row>
    <row r="76" spans="1:10" s="76" customFormat="1" ht="14.25" customHeight="1" x14ac:dyDescent="0.35">
      <c r="A76" s="141"/>
      <c r="B76" s="112"/>
      <c r="C76" s="112" t="s">
        <v>24</v>
      </c>
      <c r="D76" s="206"/>
      <c r="E76" s="207"/>
      <c r="F76" s="208"/>
      <c r="G76" s="209"/>
      <c r="H76" s="209"/>
      <c r="I76" s="82"/>
      <c r="J76" s="86"/>
    </row>
    <row r="77" spans="1:10" s="76" customFormat="1" ht="14.25" customHeight="1" x14ac:dyDescent="0.35">
      <c r="A77" s="141"/>
      <c r="B77" s="112"/>
      <c r="C77" s="229" t="s">
        <v>18</v>
      </c>
      <c r="D77" s="206"/>
      <c r="E77" s="207"/>
      <c r="F77" s="208"/>
      <c r="G77" s="209"/>
      <c r="H77" s="209"/>
      <c r="I77" s="82"/>
      <c r="J77" s="86"/>
    </row>
    <row r="78" spans="1:10" s="76" customFormat="1" ht="14.25" customHeight="1" x14ac:dyDescent="0.35">
      <c r="A78" s="141"/>
      <c r="B78" s="112"/>
      <c r="C78" s="112" t="s">
        <v>25</v>
      </c>
      <c r="D78" s="206"/>
      <c r="E78" s="207"/>
      <c r="F78" s="208"/>
      <c r="G78" s="209"/>
      <c r="H78" s="209"/>
      <c r="I78" s="82"/>
      <c r="J78" s="86"/>
    </row>
    <row r="79" spans="1:10" s="76" customFormat="1" ht="14.25" customHeight="1" x14ac:dyDescent="0.35">
      <c r="A79" s="141"/>
      <c r="B79" s="112"/>
      <c r="C79" s="112" t="s">
        <v>26</v>
      </c>
      <c r="D79" s="206"/>
      <c r="E79" s="207"/>
      <c r="F79" s="208"/>
      <c r="G79" s="209"/>
      <c r="H79" s="209"/>
      <c r="I79" s="82"/>
      <c r="J79" s="86"/>
    </row>
    <row r="80" spans="1:10" s="76" customFormat="1" ht="14.25" customHeight="1" x14ac:dyDescent="0.35">
      <c r="A80" s="141"/>
      <c r="B80" s="112"/>
      <c r="C80" s="112" t="s">
        <v>4</v>
      </c>
      <c r="D80" s="206"/>
      <c r="E80" s="207"/>
      <c r="F80" s="208"/>
      <c r="G80" s="209"/>
      <c r="H80" s="209"/>
      <c r="I80" s="82"/>
      <c r="J80" s="86"/>
    </row>
    <row r="81" spans="1:10" s="76" customFormat="1" ht="14.25" customHeight="1" x14ac:dyDescent="0.35">
      <c r="A81" s="141"/>
      <c r="B81" s="112"/>
      <c r="C81" s="112" t="s">
        <v>27</v>
      </c>
      <c r="D81" s="206"/>
      <c r="E81" s="207"/>
      <c r="F81" s="208"/>
      <c r="G81" s="209"/>
      <c r="H81" s="209"/>
      <c r="I81" s="82"/>
      <c r="J81" s="86"/>
    </row>
    <row r="82" spans="1:10" s="76" customFormat="1" ht="14.25" customHeight="1" x14ac:dyDescent="0.35">
      <c r="A82" s="141"/>
      <c r="B82" s="112"/>
      <c r="C82" s="229" t="s">
        <v>28</v>
      </c>
      <c r="D82" s="206"/>
      <c r="E82" s="207"/>
      <c r="F82" s="208"/>
      <c r="G82" s="209"/>
      <c r="H82" s="209"/>
      <c r="I82" s="82"/>
      <c r="J82" s="86"/>
    </row>
    <row r="83" spans="1:10" s="76" customFormat="1" ht="15" customHeight="1" x14ac:dyDescent="0.35">
      <c r="A83" s="141"/>
      <c r="B83" s="112"/>
      <c r="C83" s="229" t="s">
        <v>29</v>
      </c>
      <c r="D83" s="206"/>
      <c r="E83" s="207"/>
      <c r="F83" s="208"/>
      <c r="G83" s="209"/>
      <c r="H83" s="209"/>
      <c r="I83" s="82"/>
      <c r="J83" s="86"/>
    </row>
    <row r="84" spans="1:10" s="76" customFormat="1" ht="14.25" customHeight="1" x14ac:dyDescent="0.35">
      <c r="A84" s="141"/>
      <c r="B84" s="112"/>
      <c r="C84" s="229" t="s">
        <v>30</v>
      </c>
      <c r="D84" s="206"/>
      <c r="E84" s="207"/>
      <c r="F84" s="208"/>
      <c r="G84" s="209"/>
      <c r="H84" s="209"/>
      <c r="I84" s="82"/>
      <c r="J84" s="86"/>
    </row>
    <row r="85" spans="1:10" s="76" customFormat="1" ht="14.25" customHeight="1" x14ac:dyDescent="0.35">
      <c r="A85" s="141"/>
      <c r="B85" s="112"/>
      <c r="C85" s="229" t="s">
        <v>31</v>
      </c>
      <c r="D85" s="206"/>
      <c r="E85" s="207"/>
      <c r="F85" s="208"/>
      <c r="G85" s="209"/>
      <c r="H85" s="209"/>
      <c r="I85" s="82"/>
      <c r="J85" s="86"/>
    </row>
    <row r="86" spans="1:10" s="76" customFormat="1" ht="15.5" x14ac:dyDescent="0.35">
      <c r="A86" s="141"/>
      <c r="B86" s="120"/>
      <c r="C86" s="115"/>
      <c r="D86" s="150"/>
      <c r="E86" s="162"/>
      <c r="F86" s="107"/>
      <c r="G86" s="88"/>
      <c r="H86" s="88"/>
      <c r="I86" s="82"/>
      <c r="J86" s="84"/>
    </row>
    <row r="87" spans="1:10" s="76" customFormat="1" ht="15.5" x14ac:dyDescent="0.35">
      <c r="A87" s="141"/>
      <c r="B87" s="238" t="s">
        <v>37</v>
      </c>
      <c r="C87" s="238"/>
      <c r="D87" s="238"/>
      <c r="E87" s="238"/>
      <c r="F87" s="123"/>
      <c r="G87" s="119"/>
      <c r="H87" s="110">
        <f>SUM(H88:H101)</f>
        <v>0</v>
      </c>
      <c r="I87" s="82" t="e">
        <f t="shared" ref="I87:I107" si="1">H87/$H$214</f>
        <v>#DIV/0!</v>
      </c>
      <c r="J87" s="111"/>
    </row>
    <row r="88" spans="1:10" s="76" customFormat="1" ht="14.25" customHeight="1" x14ac:dyDescent="0.35">
      <c r="A88" s="141"/>
      <c r="B88" s="117"/>
      <c r="C88" s="229" t="s">
        <v>17</v>
      </c>
      <c r="D88" s="213"/>
      <c r="E88" s="214"/>
      <c r="F88" s="215"/>
      <c r="G88" s="209"/>
      <c r="H88" s="209"/>
      <c r="I88" s="82"/>
      <c r="J88" s="86"/>
    </row>
    <row r="89" spans="1:10" s="76" customFormat="1" ht="14.25" customHeight="1" x14ac:dyDescent="0.35">
      <c r="A89" s="141"/>
      <c r="B89" s="112"/>
      <c r="C89" s="112" t="s">
        <v>22</v>
      </c>
      <c r="D89" s="206"/>
      <c r="E89" s="207"/>
      <c r="F89" s="208"/>
      <c r="G89" s="209"/>
      <c r="H89" s="209"/>
      <c r="I89" s="82"/>
      <c r="J89" s="86"/>
    </row>
    <row r="90" spans="1:10" s="76" customFormat="1" ht="14.25" customHeight="1" x14ac:dyDescent="0.35">
      <c r="A90" s="141"/>
      <c r="B90" s="112"/>
      <c r="C90" s="112" t="s">
        <v>23</v>
      </c>
      <c r="D90" s="206"/>
      <c r="E90" s="207"/>
      <c r="F90" s="208"/>
      <c r="G90" s="209"/>
      <c r="H90" s="209"/>
      <c r="I90" s="82"/>
      <c r="J90" s="86"/>
    </row>
    <row r="91" spans="1:10" s="76" customFormat="1" ht="14.25" customHeight="1" x14ac:dyDescent="0.35">
      <c r="A91" s="141"/>
      <c r="B91" s="112"/>
      <c r="C91" s="112" t="s">
        <v>4</v>
      </c>
      <c r="D91" s="206"/>
      <c r="E91" s="207"/>
      <c r="F91" s="208"/>
      <c r="G91" s="209"/>
      <c r="H91" s="209"/>
      <c r="I91" s="82"/>
      <c r="J91" s="86"/>
    </row>
    <row r="92" spans="1:10" s="76" customFormat="1" ht="14.25" customHeight="1" x14ac:dyDescent="0.35">
      <c r="A92" s="141"/>
      <c r="B92" s="112"/>
      <c r="C92" s="112" t="s">
        <v>24</v>
      </c>
      <c r="D92" s="206"/>
      <c r="E92" s="207"/>
      <c r="F92" s="208"/>
      <c r="G92" s="209"/>
      <c r="H92" s="209"/>
      <c r="I92" s="82"/>
      <c r="J92" s="86"/>
    </row>
    <row r="93" spans="1:10" s="76" customFormat="1" ht="14.25" customHeight="1" x14ac:dyDescent="0.35">
      <c r="A93" s="141"/>
      <c r="B93" s="112"/>
      <c r="C93" s="229" t="s">
        <v>18</v>
      </c>
      <c r="D93" s="206"/>
      <c r="E93" s="207"/>
      <c r="F93" s="208"/>
      <c r="G93" s="209"/>
      <c r="H93" s="209"/>
      <c r="I93" s="82"/>
      <c r="J93" s="86"/>
    </row>
    <row r="94" spans="1:10" s="76" customFormat="1" ht="14.25" customHeight="1" x14ac:dyDescent="0.35">
      <c r="A94" s="141"/>
      <c r="B94" s="112"/>
      <c r="C94" s="112" t="s">
        <v>25</v>
      </c>
      <c r="D94" s="206"/>
      <c r="E94" s="207"/>
      <c r="F94" s="208"/>
      <c r="G94" s="209"/>
      <c r="H94" s="209"/>
      <c r="I94" s="82"/>
      <c r="J94" s="86"/>
    </row>
    <row r="95" spans="1:10" s="76" customFormat="1" ht="14.25" customHeight="1" x14ac:dyDescent="0.35">
      <c r="A95" s="141"/>
      <c r="B95" s="112"/>
      <c r="C95" s="112" t="s">
        <v>26</v>
      </c>
      <c r="D95" s="206"/>
      <c r="E95" s="207"/>
      <c r="F95" s="208"/>
      <c r="G95" s="209"/>
      <c r="H95" s="209"/>
      <c r="I95" s="82"/>
      <c r="J95" s="86"/>
    </row>
    <row r="96" spans="1:10" s="76" customFormat="1" ht="14.25" customHeight="1" x14ac:dyDescent="0.35">
      <c r="A96" s="141"/>
      <c r="B96" s="112"/>
      <c r="C96" s="112" t="s">
        <v>4</v>
      </c>
      <c r="D96" s="206"/>
      <c r="E96" s="207"/>
      <c r="F96" s="208"/>
      <c r="G96" s="209"/>
      <c r="H96" s="209"/>
      <c r="I96" s="82"/>
      <c r="J96" s="86"/>
    </row>
    <row r="97" spans="1:10" s="76" customFormat="1" ht="14.25" customHeight="1" x14ac:dyDescent="0.35">
      <c r="A97" s="141"/>
      <c r="B97" s="112"/>
      <c r="C97" s="112" t="s">
        <v>27</v>
      </c>
      <c r="D97" s="206"/>
      <c r="E97" s="207"/>
      <c r="F97" s="208"/>
      <c r="G97" s="209"/>
      <c r="H97" s="209"/>
      <c r="I97" s="82"/>
      <c r="J97" s="86"/>
    </row>
    <row r="98" spans="1:10" s="76" customFormat="1" ht="14.25" customHeight="1" x14ac:dyDescent="0.35">
      <c r="A98" s="141"/>
      <c r="B98" s="112"/>
      <c r="C98" s="229" t="s">
        <v>28</v>
      </c>
      <c r="D98" s="206"/>
      <c r="E98" s="207"/>
      <c r="F98" s="208"/>
      <c r="G98" s="209"/>
      <c r="H98" s="209"/>
      <c r="I98" s="82"/>
      <c r="J98" s="86"/>
    </row>
    <row r="99" spans="1:10" s="76" customFormat="1" ht="15" customHeight="1" x14ac:dyDescent="0.35">
      <c r="A99" s="141"/>
      <c r="B99" s="112"/>
      <c r="C99" s="229" t="s">
        <v>29</v>
      </c>
      <c r="D99" s="206"/>
      <c r="E99" s="207"/>
      <c r="F99" s="208"/>
      <c r="G99" s="209"/>
      <c r="H99" s="209"/>
      <c r="I99" s="82"/>
      <c r="J99" s="86"/>
    </row>
    <row r="100" spans="1:10" s="76" customFormat="1" ht="14.25" customHeight="1" x14ac:dyDescent="0.35">
      <c r="A100" s="141"/>
      <c r="B100" s="112"/>
      <c r="C100" s="229" t="s">
        <v>30</v>
      </c>
      <c r="D100" s="206"/>
      <c r="E100" s="207"/>
      <c r="F100" s="208"/>
      <c r="G100" s="209"/>
      <c r="H100" s="209"/>
      <c r="I100" s="82"/>
      <c r="J100" s="86"/>
    </row>
    <row r="101" spans="1:10" s="76" customFormat="1" ht="14.25" customHeight="1" x14ac:dyDescent="0.35">
      <c r="A101" s="141"/>
      <c r="B101" s="112"/>
      <c r="C101" s="229" t="s">
        <v>31</v>
      </c>
      <c r="D101" s="206"/>
      <c r="E101" s="207"/>
      <c r="F101" s="208"/>
      <c r="G101" s="209"/>
      <c r="H101" s="209"/>
      <c r="I101" s="82"/>
      <c r="J101" s="86"/>
    </row>
    <row r="102" spans="1:10" s="76" customFormat="1" ht="15.5" x14ac:dyDescent="0.35">
      <c r="A102" s="141"/>
      <c r="B102" s="120"/>
      <c r="C102" s="115"/>
      <c r="D102" s="150"/>
      <c r="E102" s="162"/>
      <c r="F102" s="107"/>
      <c r="G102" s="88"/>
      <c r="H102" s="88"/>
      <c r="I102" s="82"/>
      <c r="J102" s="84"/>
    </row>
    <row r="103" spans="1:10" s="76" customFormat="1" ht="15.5" x14ac:dyDescent="0.35">
      <c r="A103" s="141"/>
      <c r="B103" s="121" t="s">
        <v>38</v>
      </c>
      <c r="C103" s="122"/>
      <c r="D103" s="216"/>
      <c r="E103" s="217"/>
      <c r="F103" s="218"/>
      <c r="G103" s="127"/>
      <c r="H103" s="127"/>
      <c r="I103" s="82" t="e">
        <f t="shared" si="1"/>
        <v>#DIV/0!</v>
      </c>
      <c r="J103" s="111"/>
    </row>
    <row r="104" spans="1:10" s="132" customFormat="1" ht="15.5" x14ac:dyDescent="0.35">
      <c r="A104" s="142"/>
      <c r="B104" s="128"/>
      <c r="C104" s="129"/>
      <c r="D104" s="150"/>
      <c r="E104" s="162"/>
      <c r="F104" s="107"/>
      <c r="G104" s="130"/>
      <c r="H104" s="130"/>
      <c r="I104" s="228"/>
      <c r="J104" s="131"/>
    </row>
    <row r="105" spans="1:10" s="76" customFormat="1" ht="15.5" x14ac:dyDescent="0.35">
      <c r="A105" s="141"/>
      <c r="B105" s="133" t="s">
        <v>39</v>
      </c>
      <c r="C105" s="134"/>
      <c r="D105" s="151"/>
      <c r="E105" s="163"/>
      <c r="F105" s="135"/>
      <c r="G105" s="136"/>
      <c r="H105" s="136"/>
      <c r="I105" s="227" t="e">
        <f t="shared" si="1"/>
        <v>#DIV/0!</v>
      </c>
      <c r="J105" s="137"/>
    </row>
    <row r="106" spans="1:10" s="76" customFormat="1" ht="15.5" x14ac:dyDescent="0.35">
      <c r="A106" s="141"/>
      <c r="B106" s="179"/>
      <c r="C106" s="179"/>
      <c r="D106" s="154"/>
      <c r="E106" s="166"/>
      <c r="F106" s="145"/>
      <c r="G106" s="88"/>
      <c r="H106" s="88"/>
      <c r="I106" s="228"/>
      <c r="J106" s="84"/>
    </row>
    <row r="107" spans="1:10" s="76" customFormat="1" ht="21.75" customHeight="1" x14ac:dyDescent="0.35">
      <c r="A107" s="194">
        <v>1</v>
      </c>
      <c r="B107" s="265" t="s">
        <v>40</v>
      </c>
      <c r="C107" s="265"/>
      <c r="D107" s="265"/>
      <c r="E107" s="265"/>
      <c r="F107" s="265"/>
      <c r="G107" s="204" t="e">
        <f>G6+G22+#REF!+G38</f>
        <v>#REF!</v>
      </c>
      <c r="H107" s="196">
        <f>SUM(H103,H87,H71,H54,H38,H22,H6)</f>
        <v>0</v>
      </c>
      <c r="I107" s="226" t="e">
        <f t="shared" si="1"/>
        <v>#DIV/0!</v>
      </c>
      <c r="J107" s="197"/>
    </row>
    <row r="108" spans="1:10" s="76" customFormat="1" ht="14.25" customHeight="1" x14ac:dyDescent="0.35">
      <c r="A108" s="141"/>
      <c r="B108" s="102"/>
      <c r="C108" s="102"/>
      <c r="D108" s="152"/>
      <c r="E108" s="164"/>
      <c r="F108" s="103"/>
      <c r="G108" s="104"/>
      <c r="H108" s="104"/>
      <c r="I108" s="105"/>
      <c r="J108" s="106"/>
    </row>
    <row r="109" spans="1:10" s="76" customFormat="1" ht="18.75" customHeight="1" x14ac:dyDescent="0.35">
      <c r="A109" s="194">
        <v>2</v>
      </c>
      <c r="B109" s="259" t="s">
        <v>41</v>
      </c>
      <c r="C109" s="260"/>
      <c r="D109" s="260"/>
      <c r="E109" s="260"/>
      <c r="F109" s="260"/>
      <c r="G109" s="260"/>
      <c r="H109" s="260"/>
      <c r="I109" s="261"/>
      <c r="J109" s="195"/>
    </row>
    <row r="110" spans="1:10" s="76" customFormat="1" ht="18.75" customHeight="1" x14ac:dyDescent="0.35">
      <c r="A110" s="141"/>
      <c r="B110" s="269" t="s">
        <v>42</v>
      </c>
      <c r="C110" s="270"/>
      <c r="D110" s="270"/>
      <c r="E110" s="271"/>
      <c r="F110" s="91"/>
      <c r="G110" s="90">
        <f>SUM(G125:G125)</f>
        <v>0</v>
      </c>
      <c r="H110" s="90">
        <f>SUM(H111:H124)</f>
        <v>0</v>
      </c>
      <c r="I110" s="82" t="e">
        <f t="shared" ref="I110:I169" si="2">H110/$H$214</f>
        <v>#DIV/0!</v>
      </c>
      <c r="J110" s="86"/>
    </row>
    <row r="111" spans="1:10" s="76" customFormat="1" ht="14.25" customHeight="1" x14ac:dyDescent="0.35">
      <c r="A111" s="141"/>
      <c r="B111" s="112"/>
      <c r="C111" s="229" t="s">
        <v>17</v>
      </c>
      <c r="D111" s="206"/>
      <c r="E111" s="207"/>
      <c r="F111" s="208"/>
      <c r="G111" s="209"/>
      <c r="H111" s="209"/>
      <c r="I111" s="82"/>
      <c r="J111" s="86"/>
    </row>
    <row r="112" spans="1:10" s="76" customFormat="1" ht="14.25" customHeight="1" x14ac:dyDescent="0.35">
      <c r="A112" s="141"/>
      <c r="B112" s="112"/>
      <c r="C112" s="112" t="s">
        <v>22</v>
      </c>
      <c r="D112" s="206"/>
      <c r="E112" s="207"/>
      <c r="F112" s="208"/>
      <c r="G112" s="209"/>
      <c r="H112" s="209"/>
      <c r="I112" s="82"/>
      <c r="J112" s="86"/>
    </row>
    <row r="113" spans="1:10" s="76" customFormat="1" ht="14.25" customHeight="1" x14ac:dyDescent="0.35">
      <c r="A113" s="141"/>
      <c r="B113" s="112"/>
      <c r="C113" s="112" t="s">
        <v>23</v>
      </c>
      <c r="D113" s="206"/>
      <c r="E113" s="207"/>
      <c r="F113" s="208"/>
      <c r="G113" s="209"/>
      <c r="H113" s="209"/>
      <c r="I113" s="82"/>
      <c r="J113" s="86"/>
    </row>
    <row r="114" spans="1:10" s="76" customFormat="1" ht="14.25" customHeight="1" x14ac:dyDescent="0.35">
      <c r="A114" s="141"/>
      <c r="B114" s="112"/>
      <c r="C114" s="112" t="s">
        <v>4</v>
      </c>
      <c r="D114" s="206"/>
      <c r="E114" s="207"/>
      <c r="F114" s="208"/>
      <c r="G114" s="209"/>
      <c r="H114" s="209"/>
      <c r="I114" s="82"/>
      <c r="J114" s="86"/>
    </row>
    <row r="115" spans="1:10" s="76" customFormat="1" ht="14.25" customHeight="1" x14ac:dyDescent="0.35">
      <c r="A115" s="141"/>
      <c r="B115" s="112"/>
      <c r="C115" s="112" t="s">
        <v>24</v>
      </c>
      <c r="D115" s="206"/>
      <c r="E115" s="207"/>
      <c r="F115" s="208"/>
      <c r="G115" s="209"/>
      <c r="H115" s="209"/>
      <c r="I115" s="82"/>
      <c r="J115" s="86"/>
    </row>
    <row r="116" spans="1:10" s="76" customFormat="1" ht="14.25" customHeight="1" x14ac:dyDescent="0.35">
      <c r="A116" s="141"/>
      <c r="B116" s="112"/>
      <c r="C116" s="229" t="s">
        <v>18</v>
      </c>
      <c r="D116" s="206"/>
      <c r="E116" s="207"/>
      <c r="F116" s="208"/>
      <c r="G116" s="209"/>
      <c r="H116" s="209"/>
      <c r="I116" s="82"/>
      <c r="J116" s="86"/>
    </row>
    <row r="117" spans="1:10" s="76" customFormat="1" ht="14.25" customHeight="1" x14ac:dyDescent="0.35">
      <c r="A117" s="141"/>
      <c r="B117" s="112"/>
      <c r="C117" s="112" t="s">
        <v>25</v>
      </c>
      <c r="D117" s="206"/>
      <c r="E117" s="207"/>
      <c r="F117" s="208"/>
      <c r="G117" s="209"/>
      <c r="H117" s="209"/>
      <c r="I117" s="82"/>
      <c r="J117" s="86"/>
    </row>
    <row r="118" spans="1:10" s="76" customFormat="1" ht="14.25" customHeight="1" x14ac:dyDescent="0.35">
      <c r="A118" s="141"/>
      <c r="B118" s="112"/>
      <c r="C118" s="112" t="s">
        <v>26</v>
      </c>
      <c r="D118" s="206"/>
      <c r="E118" s="207"/>
      <c r="F118" s="208"/>
      <c r="G118" s="209"/>
      <c r="H118" s="209"/>
      <c r="I118" s="82"/>
      <c r="J118" s="86"/>
    </row>
    <row r="119" spans="1:10" s="76" customFormat="1" ht="14.25" customHeight="1" x14ac:dyDescent="0.35">
      <c r="A119" s="141"/>
      <c r="B119" s="112"/>
      <c r="C119" s="112" t="s">
        <v>4</v>
      </c>
      <c r="D119" s="206"/>
      <c r="E119" s="207"/>
      <c r="F119" s="208"/>
      <c r="G119" s="209"/>
      <c r="H119" s="209"/>
      <c r="I119" s="82"/>
      <c r="J119" s="86"/>
    </row>
    <row r="120" spans="1:10" s="76" customFormat="1" ht="14.25" customHeight="1" x14ac:dyDescent="0.35">
      <c r="A120" s="141"/>
      <c r="B120" s="112"/>
      <c r="C120" s="112" t="s">
        <v>27</v>
      </c>
      <c r="D120" s="206"/>
      <c r="E120" s="207"/>
      <c r="F120" s="208"/>
      <c r="G120" s="209"/>
      <c r="H120" s="209"/>
      <c r="I120" s="82"/>
      <c r="J120" s="86"/>
    </row>
    <row r="121" spans="1:10" s="76" customFormat="1" ht="14.25" customHeight="1" x14ac:dyDescent="0.35">
      <c r="A121" s="141"/>
      <c r="B121" s="112"/>
      <c r="C121" s="229" t="s">
        <v>28</v>
      </c>
      <c r="D121" s="206"/>
      <c r="E121" s="207"/>
      <c r="F121" s="208"/>
      <c r="G121" s="209"/>
      <c r="H121" s="209"/>
      <c r="I121" s="82"/>
      <c r="J121" s="86"/>
    </row>
    <row r="122" spans="1:10" s="76" customFormat="1" ht="15" customHeight="1" x14ac:dyDescent="0.35">
      <c r="A122" s="141"/>
      <c r="B122" s="112"/>
      <c r="C122" s="229" t="s">
        <v>29</v>
      </c>
      <c r="D122" s="206"/>
      <c r="E122" s="207"/>
      <c r="F122" s="208"/>
      <c r="G122" s="209"/>
      <c r="H122" s="209"/>
      <c r="I122" s="82"/>
      <c r="J122" s="86"/>
    </row>
    <row r="123" spans="1:10" s="76" customFormat="1" ht="14.25" customHeight="1" x14ac:dyDescent="0.35">
      <c r="A123" s="141"/>
      <c r="B123" s="112"/>
      <c r="C123" s="229" t="s">
        <v>30</v>
      </c>
      <c r="D123" s="206"/>
      <c r="E123" s="207"/>
      <c r="F123" s="208"/>
      <c r="G123" s="209"/>
      <c r="H123" s="209"/>
      <c r="I123" s="82"/>
      <c r="J123" s="86"/>
    </row>
    <row r="124" spans="1:10" s="76" customFormat="1" ht="14.25" customHeight="1" x14ac:dyDescent="0.35">
      <c r="A124" s="141"/>
      <c r="B124" s="112"/>
      <c r="C124" s="229" t="s">
        <v>31</v>
      </c>
      <c r="D124" s="206"/>
      <c r="E124" s="207"/>
      <c r="F124" s="208"/>
      <c r="G124" s="209"/>
      <c r="H124" s="209"/>
      <c r="I124" s="82"/>
      <c r="J124" s="86"/>
    </row>
    <row r="125" spans="1:10" s="76" customFormat="1" ht="11.25" customHeight="1" x14ac:dyDescent="0.35">
      <c r="A125" s="141"/>
      <c r="B125" s="171"/>
      <c r="C125" s="172"/>
      <c r="D125" s="173"/>
      <c r="E125" s="174"/>
      <c r="F125" s="77"/>
      <c r="G125" s="88"/>
      <c r="H125" s="88"/>
      <c r="I125" s="228"/>
      <c r="J125" s="84"/>
    </row>
    <row r="126" spans="1:10" s="76" customFormat="1" ht="16.5" customHeight="1" x14ac:dyDescent="0.35">
      <c r="A126" s="141"/>
      <c r="B126" s="239" t="s">
        <v>43</v>
      </c>
      <c r="C126" s="239"/>
      <c r="D126" s="239"/>
      <c r="E126" s="239"/>
      <c r="F126" s="170"/>
      <c r="G126" s="90" t="e">
        <f>SUM(#REF!)</f>
        <v>#REF!</v>
      </c>
      <c r="H126" s="90">
        <f>SUM(H127:H137)</f>
        <v>0</v>
      </c>
      <c r="I126" s="82" t="e">
        <f t="shared" si="2"/>
        <v>#DIV/0!</v>
      </c>
      <c r="J126" s="86"/>
    </row>
    <row r="127" spans="1:10" s="76" customFormat="1" ht="14.25" customHeight="1" x14ac:dyDescent="0.35">
      <c r="A127" s="141"/>
      <c r="B127" s="117"/>
      <c r="C127" s="229" t="s">
        <v>17</v>
      </c>
      <c r="D127" s="213"/>
      <c r="E127" s="214"/>
      <c r="F127" s="208"/>
      <c r="G127" s="209"/>
      <c r="H127" s="209"/>
      <c r="I127" s="82"/>
      <c r="J127" s="86"/>
    </row>
    <row r="128" spans="1:10" s="76" customFormat="1" ht="14.25" customHeight="1" x14ac:dyDescent="0.35">
      <c r="A128" s="141"/>
      <c r="B128" s="112"/>
      <c r="C128" s="112" t="s">
        <v>22</v>
      </c>
      <c r="D128" s="206"/>
      <c r="E128" s="207"/>
      <c r="F128" s="208"/>
      <c r="G128" s="209"/>
      <c r="H128" s="209"/>
      <c r="I128" s="82"/>
      <c r="J128" s="86"/>
    </row>
    <row r="129" spans="1:10" s="76" customFormat="1" ht="14.25" customHeight="1" x14ac:dyDescent="0.35">
      <c r="A129" s="141"/>
      <c r="B129" s="112"/>
      <c r="C129" s="112" t="s">
        <v>23</v>
      </c>
      <c r="D129" s="206"/>
      <c r="E129" s="207"/>
      <c r="F129" s="208"/>
      <c r="G129" s="209"/>
      <c r="H129" s="209"/>
      <c r="I129" s="82"/>
      <c r="J129" s="86"/>
    </row>
    <row r="130" spans="1:10" s="76" customFormat="1" ht="14.25" customHeight="1" x14ac:dyDescent="0.35">
      <c r="A130" s="141"/>
      <c r="B130" s="112"/>
      <c r="C130" s="112" t="s">
        <v>4</v>
      </c>
      <c r="D130" s="206"/>
      <c r="E130" s="207"/>
      <c r="F130" s="208"/>
      <c r="G130" s="209"/>
      <c r="H130" s="209"/>
      <c r="I130" s="82"/>
      <c r="J130" s="86"/>
    </row>
    <row r="131" spans="1:10" s="76" customFormat="1" ht="14.25" customHeight="1" x14ac:dyDescent="0.35">
      <c r="A131" s="141"/>
      <c r="B131" s="112"/>
      <c r="C131" s="112" t="s">
        <v>24</v>
      </c>
      <c r="D131" s="206"/>
      <c r="E131" s="207"/>
      <c r="F131" s="208"/>
      <c r="G131" s="209"/>
      <c r="H131" s="209"/>
      <c r="I131" s="82"/>
      <c r="J131" s="86"/>
    </row>
    <row r="132" spans="1:10" s="76" customFormat="1" ht="14.25" customHeight="1" x14ac:dyDescent="0.35">
      <c r="A132" s="141"/>
      <c r="B132" s="112"/>
      <c r="C132" s="229" t="s">
        <v>18</v>
      </c>
      <c r="D132" s="206"/>
      <c r="E132" s="207"/>
      <c r="F132" s="208"/>
      <c r="G132" s="209"/>
      <c r="H132" s="209"/>
      <c r="I132" s="82"/>
      <c r="J132" s="86"/>
    </row>
    <row r="133" spans="1:10" s="76" customFormat="1" ht="14.25" customHeight="1" x14ac:dyDescent="0.35">
      <c r="A133" s="141"/>
      <c r="B133" s="112"/>
      <c r="C133" s="112" t="s">
        <v>25</v>
      </c>
      <c r="D133" s="206"/>
      <c r="E133" s="207"/>
      <c r="F133" s="208"/>
      <c r="G133" s="209"/>
      <c r="H133" s="209"/>
      <c r="I133" s="82"/>
      <c r="J133" s="86"/>
    </row>
    <row r="134" spans="1:10" s="76" customFormat="1" ht="14.25" customHeight="1" x14ac:dyDescent="0.35">
      <c r="A134" s="141"/>
      <c r="B134" s="112"/>
      <c r="C134" s="112" t="s">
        <v>26</v>
      </c>
      <c r="D134" s="206"/>
      <c r="E134" s="207"/>
      <c r="F134" s="208"/>
      <c r="G134" s="209"/>
      <c r="H134" s="209"/>
      <c r="I134" s="82"/>
      <c r="J134" s="86"/>
    </row>
    <row r="135" spans="1:10" s="76" customFormat="1" ht="14.25" customHeight="1" x14ac:dyDescent="0.35">
      <c r="A135" s="141"/>
      <c r="B135" s="112"/>
      <c r="C135" s="112" t="s">
        <v>4</v>
      </c>
      <c r="D135" s="206"/>
      <c r="E135" s="207"/>
      <c r="F135" s="208"/>
      <c r="G135" s="209"/>
      <c r="H135" s="209"/>
      <c r="I135" s="82"/>
      <c r="J135" s="86"/>
    </row>
    <row r="136" spans="1:10" s="76" customFormat="1" ht="14.25" customHeight="1" x14ac:dyDescent="0.35">
      <c r="A136" s="141"/>
      <c r="B136" s="112"/>
      <c r="C136" s="112" t="s">
        <v>27</v>
      </c>
      <c r="D136" s="206"/>
      <c r="E136" s="207"/>
      <c r="F136" s="208"/>
      <c r="G136" s="209"/>
      <c r="H136" s="209"/>
      <c r="I136" s="82"/>
      <c r="J136" s="86"/>
    </row>
    <row r="137" spans="1:10" s="76" customFormat="1" ht="14.25" customHeight="1" x14ac:dyDescent="0.35">
      <c r="A137" s="141"/>
      <c r="B137" s="112"/>
      <c r="C137" s="229" t="s">
        <v>31</v>
      </c>
      <c r="D137" s="210"/>
      <c r="E137" s="211"/>
      <c r="F137" s="212"/>
      <c r="G137" s="209"/>
      <c r="H137" s="209"/>
      <c r="I137" s="82"/>
      <c r="J137" s="86"/>
    </row>
    <row r="138" spans="1:10" s="76" customFormat="1" ht="14.25" customHeight="1" x14ac:dyDescent="0.35">
      <c r="A138" s="141"/>
      <c r="B138" s="176"/>
      <c r="C138" s="114"/>
      <c r="D138" s="177"/>
      <c r="E138" s="178"/>
      <c r="F138" s="94"/>
      <c r="G138" s="88"/>
      <c r="H138" s="88"/>
      <c r="I138" s="228"/>
      <c r="J138" s="84"/>
    </row>
    <row r="139" spans="1:10" s="76" customFormat="1" ht="16.5" customHeight="1" x14ac:dyDescent="0.35">
      <c r="A139" s="141"/>
      <c r="B139" s="237" t="s">
        <v>44</v>
      </c>
      <c r="C139" s="237"/>
      <c r="D139" s="237"/>
      <c r="E139" s="237"/>
      <c r="F139" s="175"/>
      <c r="G139" s="90">
        <f>SUM(G154:G206)</f>
        <v>0</v>
      </c>
      <c r="H139" s="90">
        <f>SUM(H140:H153)</f>
        <v>0</v>
      </c>
      <c r="I139" s="82" t="e">
        <f t="shared" si="2"/>
        <v>#DIV/0!</v>
      </c>
      <c r="J139" s="98"/>
    </row>
    <row r="140" spans="1:10" s="76" customFormat="1" ht="14.25" customHeight="1" x14ac:dyDescent="0.35">
      <c r="A140" s="141"/>
      <c r="B140" s="117"/>
      <c r="C140" s="229" t="s">
        <v>17</v>
      </c>
      <c r="D140" s="213"/>
      <c r="E140" s="214"/>
      <c r="F140" s="208"/>
      <c r="G140" s="209"/>
      <c r="H140" s="209"/>
      <c r="I140" s="82"/>
      <c r="J140" s="86"/>
    </row>
    <row r="141" spans="1:10" s="76" customFormat="1" ht="14.25" customHeight="1" x14ac:dyDescent="0.35">
      <c r="A141" s="141"/>
      <c r="B141" s="112"/>
      <c r="C141" s="112" t="s">
        <v>22</v>
      </c>
      <c r="D141" s="206"/>
      <c r="E141" s="207"/>
      <c r="F141" s="208"/>
      <c r="G141" s="209"/>
      <c r="H141" s="209"/>
      <c r="I141" s="82"/>
      <c r="J141" s="86"/>
    </row>
    <row r="142" spans="1:10" s="76" customFormat="1" ht="14.25" customHeight="1" x14ac:dyDescent="0.35">
      <c r="A142" s="141"/>
      <c r="B142" s="112"/>
      <c r="C142" s="112" t="s">
        <v>23</v>
      </c>
      <c r="D142" s="206"/>
      <c r="E142" s="207"/>
      <c r="F142" s="208"/>
      <c r="G142" s="209"/>
      <c r="H142" s="209"/>
      <c r="I142" s="82"/>
      <c r="J142" s="86"/>
    </row>
    <row r="143" spans="1:10" s="76" customFormat="1" ht="14.25" customHeight="1" x14ac:dyDescent="0.35">
      <c r="A143" s="141"/>
      <c r="B143" s="112"/>
      <c r="C143" s="112" t="s">
        <v>4</v>
      </c>
      <c r="D143" s="206"/>
      <c r="E143" s="207"/>
      <c r="F143" s="208"/>
      <c r="G143" s="209"/>
      <c r="H143" s="209"/>
      <c r="I143" s="82"/>
      <c r="J143" s="86"/>
    </row>
    <row r="144" spans="1:10" s="76" customFormat="1" ht="14.25" customHeight="1" x14ac:dyDescent="0.35">
      <c r="A144" s="141"/>
      <c r="B144" s="112"/>
      <c r="C144" s="112" t="s">
        <v>24</v>
      </c>
      <c r="D144" s="206"/>
      <c r="E144" s="207"/>
      <c r="F144" s="208"/>
      <c r="G144" s="209"/>
      <c r="H144" s="209"/>
      <c r="I144" s="82"/>
      <c r="J144" s="86"/>
    </row>
    <row r="145" spans="1:10" s="76" customFormat="1" ht="14.25" customHeight="1" x14ac:dyDescent="0.35">
      <c r="A145" s="141"/>
      <c r="B145" s="112"/>
      <c r="C145" s="229" t="s">
        <v>18</v>
      </c>
      <c r="D145" s="206"/>
      <c r="E145" s="207"/>
      <c r="F145" s="208"/>
      <c r="G145" s="209"/>
      <c r="H145" s="209"/>
      <c r="I145" s="82"/>
      <c r="J145" s="86"/>
    </row>
    <row r="146" spans="1:10" s="76" customFormat="1" ht="14.25" customHeight="1" x14ac:dyDescent="0.35">
      <c r="A146" s="141"/>
      <c r="B146" s="112"/>
      <c r="C146" s="112" t="s">
        <v>25</v>
      </c>
      <c r="D146" s="206"/>
      <c r="E146" s="207"/>
      <c r="F146" s="208"/>
      <c r="G146" s="209"/>
      <c r="H146" s="209"/>
      <c r="I146" s="82"/>
      <c r="J146" s="86"/>
    </row>
    <row r="147" spans="1:10" s="76" customFormat="1" ht="14.25" customHeight="1" x14ac:dyDescent="0.35">
      <c r="A147" s="141"/>
      <c r="B147" s="112"/>
      <c r="C147" s="112" t="s">
        <v>26</v>
      </c>
      <c r="D147" s="206"/>
      <c r="E147" s="207"/>
      <c r="F147" s="208"/>
      <c r="G147" s="209"/>
      <c r="H147" s="209"/>
      <c r="I147" s="82"/>
      <c r="J147" s="86"/>
    </row>
    <row r="148" spans="1:10" s="76" customFormat="1" ht="14.25" customHeight="1" x14ac:dyDescent="0.35">
      <c r="A148" s="141"/>
      <c r="B148" s="112"/>
      <c r="C148" s="112" t="s">
        <v>4</v>
      </c>
      <c r="D148" s="206"/>
      <c r="E148" s="207"/>
      <c r="F148" s="208"/>
      <c r="G148" s="209"/>
      <c r="H148" s="209"/>
      <c r="I148" s="82"/>
      <c r="J148" s="86"/>
    </row>
    <row r="149" spans="1:10" s="76" customFormat="1" ht="14.25" customHeight="1" x14ac:dyDescent="0.35">
      <c r="A149" s="141"/>
      <c r="B149" s="112"/>
      <c r="C149" s="112" t="s">
        <v>27</v>
      </c>
      <c r="D149" s="206"/>
      <c r="E149" s="207"/>
      <c r="F149" s="208"/>
      <c r="G149" s="209"/>
      <c r="H149" s="209"/>
      <c r="I149" s="82"/>
      <c r="J149" s="86"/>
    </row>
    <row r="150" spans="1:10" s="76" customFormat="1" ht="14.25" customHeight="1" x14ac:dyDescent="0.35">
      <c r="A150" s="141"/>
      <c r="B150" s="112"/>
      <c r="C150" s="229" t="s">
        <v>28</v>
      </c>
      <c r="D150" s="206"/>
      <c r="E150" s="207"/>
      <c r="F150" s="208"/>
      <c r="G150" s="209"/>
      <c r="H150" s="209"/>
      <c r="I150" s="82"/>
      <c r="J150" s="86"/>
    </row>
    <row r="151" spans="1:10" s="76" customFormat="1" ht="15" customHeight="1" x14ac:dyDescent="0.35">
      <c r="A151" s="141"/>
      <c r="B151" s="112"/>
      <c r="C151" s="229" t="s">
        <v>29</v>
      </c>
      <c r="D151" s="206"/>
      <c r="E151" s="207"/>
      <c r="F151" s="208"/>
      <c r="G151" s="209"/>
      <c r="H151" s="209"/>
      <c r="I151" s="82"/>
      <c r="J151" s="86"/>
    </row>
    <row r="152" spans="1:10" s="76" customFormat="1" ht="14.25" customHeight="1" x14ac:dyDescent="0.35">
      <c r="A152" s="141"/>
      <c r="B152" s="112"/>
      <c r="C152" s="229" t="s">
        <v>30</v>
      </c>
      <c r="D152" s="206"/>
      <c r="E152" s="207"/>
      <c r="F152" s="208"/>
      <c r="G152" s="209"/>
      <c r="H152" s="209"/>
      <c r="I152" s="82"/>
      <c r="J152" s="86"/>
    </row>
    <row r="153" spans="1:10" s="76" customFormat="1" ht="14.25" customHeight="1" x14ac:dyDescent="0.35">
      <c r="A153" s="141"/>
      <c r="B153" s="112"/>
      <c r="C153" s="229" t="s">
        <v>31</v>
      </c>
      <c r="D153" s="206"/>
      <c r="E153" s="207"/>
      <c r="F153" s="208"/>
      <c r="G153" s="209"/>
      <c r="H153" s="209"/>
      <c r="I153" s="82"/>
      <c r="J153" s="86"/>
    </row>
    <row r="154" spans="1:10" s="76" customFormat="1" ht="15.5" x14ac:dyDescent="0.35">
      <c r="A154" s="141"/>
      <c r="B154" s="125"/>
      <c r="C154" s="115"/>
      <c r="D154" s="153"/>
      <c r="E154" s="165"/>
      <c r="F154" s="126"/>
      <c r="G154" s="88"/>
      <c r="H154" s="88"/>
      <c r="I154" s="228"/>
      <c r="J154" s="84"/>
    </row>
    <row r="155" spans="1:10" s="76" customFormat="1" ht="15.5" x14ac:dyDescent="0.35">
      <c r="A155" s="141"/>
      <c r="B155" s="238" t="s">
        <v>11</v>
      </c>
      <c r="C155" s="238"/>
      <c r="D155" s="238"/>
      <c r="E155" s="238"/>
      <c r="F155" s="123"/>
      <c r="G155" s="110"/>
      <c r="H155" s="110">
        <f>SUM(H156:H167)</f>
        <v>0</v>
      </c>
      <c r="I155" s="82" t="e">
        <f t="shared" si="2"/>
        <v>#DIV/0!</v>
      </c>
      <c r="J155" s="111"/>
    </row>
    <row r="156" spans="1:10" s="76" customFormat="1" ht="14.25" customHeight="1" x14ac:dyDescent="0.35">
      <c r="A156" s="141"/>
      <c r="B156" s="117"/>
      <c r="C156" s="229" t="s">
        <v>17</v>
      </c>
      <c r="D156" s="213"/>
      <c r="E156" s="214"/>
      <c r="F156" s="208"/>
      <c r="G156" s="209"/>
      <c r="H156" s="209"/>
      <c r="I156" s="82"/>
      <c r="J156" s="86"/>
    </row>
    <row r="157" spans="1:10" s="76" customFormat="1" ht="14.25" customHeight="1" x14ac:dyDescent="0.35">
      <c r="A157" s="141"/>
      <c r="B157" s="112"/>
      <c r="C157" s="112" t="s">
        <v>22</v>
      </c>
      <c r="D157" s="206"/>
      <c r="E157" s="207"/>
      <c r="F157" s="208"/>
      <c r="G157" s="209"/>
      <c r="H157" s="209"/>
      <c r="I157" s="82"/>
      <c r="J157" s="86"/>
    </row>
    <row r="158" spans="1:10" s="76" customFormat="1" ht="14.25" customHeight="1" x14ac:dyDescent="0.35">
      <c r="A158" s="141"/>
      <c r="B158" s="112"/>
      <c r="C158" s="112" t="s">
        <v>23</v>
      </c>
      <c r="D158" s="206"/>
      <c r="E158" s="207"/>
      <c r="F158" s="208"/>
      <c r="G158" s="209"/>
      <c r="H158" s="209"/>
      <c r="I158" s="82"/>
      <c r="J158" s="86"/>
    </row>
    <row r="159" spans="1:10" s="76" customFormat="1" ht="14.25" customHeight="1" x14ac:dyDescent="0.35">
      <c r="A159" s="141"/>
      <c r="B159" s="112"/>
      <c r="C159" s="112" t="s">
        <v>4</v>
      </c>
      <c r="D159" s="206"/>
      <c r="E159" s="207"/>
      <c r="F159" s="208"/>
      <c r="G159" s="209"/>
      <c r="H159" s="209"/>
      <c r="I159" s="82"/>
      <c r="J159" s="86"/>
    </row>
    <row r="160" spans="1:10" s="76" customFormat="1" ht="14.25" customHeight="1" x14ac:dyDescent="0.35">
      <c r="A160" s="141"/>
      <c r="B160" s="112"/>
      <c r="C160" s="112" t="s">
        <v>24</v>
      </c>
      <c r="D160" s="206"/>
      <c r="E160" s="207"/>
      <c r="F160" s="208"/>
      <c r="G160" s="209"/>
      <c r="H160" s="209"/>
      <c r="I160" s="82"/>
      <c r="J160" s="86"/>
    </row>
    <row r="161" spans="1:10" s="76" customFormat="1" ht="14.25" customHeight="1" x14ac:dyDescent="0.35">
      <c r="A161" s="141"/>
      <c r="B161" s="112"/>
      <c r="C161" s="229" t="s">
        <v>18</v>
      </c>
      <c r="D161" s="206"/>
      <c r="E161" s="207"/>
      <c r="F161" s="208"/>
      <c r="G161" s="209"/>
      <c r="H161" s="209"/>
      <c r="I161" s="82"/>
      <c r="J161" s="86"/>
    </row>
    <row r="162" spans="1:10" s="76" customFormat="1" ht="14.25" customHeight="1" x14ac:dyDescent="0.35">
      <c r="A162" s="141"/>
      <c r="B162" s="112"/>
      <c r="C162" s="112" t="s">
        <v>25</v>
      </c>
      <c r="D162" s="206"/>
      <c r="E162" s="207"/>
      <c r="F162" s="208"/>
      <c r="G162" s="209"/>
      <c r="H162" s="209"/>
      <c r="I162" s="82"/>
      <c r="J162" s="86"/>
    </row>
    <row r="163" spans="1:10" s="76" customFormat="1" ht="14.25" customHeight="1" x14ac:dyDescent="0.35">
      <c r="A163" s="141"/>
      <c r="B163" s="112"/>
      <c r="C163" s="112" t="s">
        <v>26</v>
      </c>
      <c r="D163" s="206"/>
      <c r="E163" s="207"/>
      <c r="F163" s="208"/>
      <c r="G163" s="209"/>
      <c r="H163" s="209"/>
      <c r="I163" s="82"/>
      <c r="J163" s="86"/>
    </row>
    <row r="164" spans="1:10" s="76" customFormat="1" ht="14.25" customHeight="1" x14ac:dyDescent="0.35">
      <c r="A164" s="141"/>
      <c r="B164" s="112"/>
      <c r="C164" s="112" t="s">
        <v>4</v>
      </c>
      <c r="D164" s="206"/>
      <c r="E164" s="207"/>
      <c r="F164" s="208"/>
      <c r="G164" s="209"/>
      <c r="H164" s="209"/>
      <c r="I164" s="82"/>
      <c r="J164" s="86"/>
    </row>
    <row r="165" spans="1:10" s="76" customFormat="1" ht="14.25" customHeight="1" x14ac:dyDescent="0.35">
      <c r="A165" s="141"/>
      <c r="B165" s="112"/>
      <c r="C165" s="112" t="s">
        <v>27</v>
      </c>
      <c r="D165" s="206"/>
      <c r="E165" s="207"/>
      <c r="F165" s="208"/>
      <c r="G165" s="209"/>
      <c r="H165" s="209"/>
      <c r="I165" s="82"/>
      <c r="J165" s="86"/>
    </row>
    <row r="166" spans="1:10" s="76" customFormat="1" ht="14.25" customHeight="1" x14ac:dyDescent="0.35">
      <c r="A166" s="141"/>
      <c r="B166" s="112"/>
      <c r="C166" s="229" t="s">
        <v>28</v>
      </c>
      <c r="D166" s="206"/>
      <c r="E166" s="207"/>
      <c r="F166" s="208"/>
      <c r="G166" s="209"/>
      <c r="H166" s="209"/>
      <c r="I166" s="82"/>
      <c r="J166" s="86"/>
    </row>
    <row r="167" spans="1:10" s="76" customFormat="1" ht="14.25" customHeight="1" x14ac:dyDescent="0.35">
      <c r="A167" s="141"/>
      <c r="B167" s="124"/>
      <c r="C167" s="229" t="s">
        <v>31</v>
      </c>
      <c r="D167" s="219"/>
      <c r="E167" s="220"/>
      <c r="F167" s="221"/>
      <c r="G167" s="209"/>
      <c r="H167" s="209"/>
      <c r="I167" s="82"/>
      <c r="J167" s="86"/>
    </row>
    <row r="168" spans="1:10" s="76" customFormat="1" ht="15.5" x14ac:dyDescent="0.35">
      <c r="A168" s="141"/>
      <c r="B168" s="120"/>
      <c r="C168" s="115"/>
      <c r="D168" s="150"/>
      <c r="E168" s="162"/>
      <c r="F168" s="107"/>
      <c r="G168" s="88"/>
      <c r="H168" s="88"/>
      <c r="I168" s="228"/>
      <c r="J168" s="84"/>
    </row>
    <row r="169" spans="1:10" s="76" customFormat="1" ht="15.5" x14ac:dyDescent="0.35">
      <c r="A169" s="141"/>
      <c r="B169" s="238" t="s">
        <v>45</v>
      </c>
      <c r="C169" s="238"/>
      <c r="D169" s="238"/>
      <c r="E169" s="238"/>
      <c r="F169" s="123"/>
      <c r="G169" s="110"/>
      <c r="H169" s="110">
        <f>SUM(H170:H183)</f>
        <v>0</v>
      </c>
      <c r="I169" s="82" t="e">
        <f t="shared" si="2"/>
        <v>#DIV/0!</v>
      </c>
      <c r="J169" s="111"/>
    </row>
    <row r="170" spans="1:10" s="76" customFormat="1" ht="14.25" customHeight="1" x14ac:dyDescent="0.35">
      <c r="A170" s="141"/>
      <c r="B170" s="117"/>
      <c r="C170" s="229" t="s">
        <v>17</v>
      </c>
      <c r="D170" s="213"/>
      <c r="E170" s="214"/>
      <c r="F170" s="208"/>
      <c r="G170" s="209"/>
      <c r="H170" s="209"/>
      <c r="I170" s="82"/>
      <c r="J170" s="86"/>
    </row>
    <row r="171" spans="1:10" s="76" customFormat="1" ht="14.25" customHeight="1" x14ac:dyDescent="0.35">
      <c r="A171" s="141"/>
      <c r="B171" s="112"/>
      <c r="C171" s="112" t="s">
        <v>22</v>
      </c>
      <c r="D171" s="206"/>
      <c r="E171" s="207"/>
      <c r="F171" s="208"/>
      <c r="G171" s="209"/>
      <c r="H171" s="209"/>
      <c r="I171" s="82"/>
      <c r="J171" s="86"/>
    </row>
    <row r="172" spans="1:10" s="76" customFormat="1" ht="14.25" customHeight="1" x14ac:dyDescent="0.35">
      <c r="A172" s="141"/>
      <c r="B172" s="112"/>
      <c r="C172" s="112" t="s">
        <v>23</v>
      </c>
      <c r="D172" s="206"/>
      <c r="E172" s="207"/>
      <c r="F172" s="208"/>
      <c r="G172" s="209"/>
      <c r="H172" s="209"/>
      <c r="I172" s="82"/>
      <c r="J172" s="86"/>
    </row>
    <row r="173" spans="1:10" s="76" customFormat="1" ht="14.25" customHeight="1" x14ac:dyDescent="0.35">
      <c r="A173" s="141"/>
      <c r="B173" s="112"/>
      <c r="C173" s="112" t="s">
        <v>4</v>
      </c>
      <c r="D173" s="206"/>
      <c r="E173" s="207"/>
      <c r="F173" s="208"/>
      <c r="G173" s="209"/>
      <c r="H173" s="209"/>
      <c r="I173" s="82"/>
      <c r="J173" s="86"/>
    </row>
    <row r="174" spans="1:10" s="76" customFormat="1" ht="14.25" customHeight="1" x14ac:dyDescent="0.35">
      <c r="A174" s="141"/>
      <c r="B174" s="112"/>
      <c r="C174" s="112" t="s">
        <v>24</v>
      </c>
      <c r="D174" s="206"/>
      <c r="E174" s="207"/>
      <c r="F174" s="208"/>
      <c r="G174" s="209"/>
      <c r="H174" s="209"/>
      <c r="I174" s="82"/>
      <c r="J174" s="86"/>
    </row>
    <row r="175" spans="1:10" s="76" customFormat="1" ht="14.25" customHeight="1" x14ac:dyDescent="0.35">
      <c r="A175" s="141"/>
      <c r="B175" s="112"/>
      <c r="C175" s="229" t="s">
        <v>18</v>
      </c>
      <c r="D175" s="206"/>
      <c r="E175" s="207"/>
      <c r="F175" s="208"/>
      <c r="G175" s="209"/>
      <c r="H175" s="209"/>
      <c r="I175" s="82"/>
      <c r="J175" s="86"/>
    </row>
    <row r="176" spans="1:10" s="76" customFormat="1" ht="14.25" customHeight="1" x14ac:dyDescent="0.35">
      <c r="A176" s="141"/>
      <c r="B176" s="112"/>
      <c r="C176" s="112" t="s">
        <v>25</v>
      </c>
      <c r="D176" s="206"/>
      <c r="E176" s="207"/>
      <c r="F176" s="208"/>
      <c r="G176" s="209"/>
      <c r="H176" s="209"/>
      <c r="I176" s="82"/>
      <c r="J176" s="86"/>
    </row>
    <row r="177" spans="1:10" s="76" customFormat="1" ht="14.25" customHeight="1" x14ac:dyDescent="0.35">
      <c r="A177" s="141"/>
      <c r="B177" s="112"/>
      <c r="C177" s="112" t="s">
        <v>26</v>
      </c>
      <c r="D177" s="206"/>
      <c r="E177" s="207"/>
      <c r="F177" s="208"/>
      <c r="G177" s="209"/>
      <c r="H177" s="209"/>
      <c r="I177" s="82"/>
      <c r="J177" s="86"/>
    </row>
    <row r="178" spans="1:10" s="76" customFormat="1" ht="14.25" customHeight="1" x14ac:dyDescent="0.35">
      <c r="A178" s="141"/>
      <c r="B178" s="112"/>
      <c r="C178" s="112" t="s">
        <v>4</v>
      </c>
      <c r="D178" s="206"/>
      <c r="E178" s="207"/>
      <c r="F178" s="208"/>
      <c r="G178" s="209"/>
      <c r="H178" s="209"/>
      <c r="I178" s="82"/>
      <c r="J178" s="86"/>
    </row>
    <row r="179" spans="1:10" s="76" customFormat="1" ht="14.25" customHeight="1" x14ac:dyDescent="0.35">
      <c r="A179" s="141"/>
      <c r="B179" s="112"/>
      <c r="C179" s="112" t="s">
        <v>27</v>
      </c>
      <c r="D179" s="206"/>
      <c r="E179" s="207"/>
      <c r="F179" s="208"/>
      <c r="G179" s="209"/>
      <c r="H179" s="209"/>
      <c r="I179" s="82"/>
      <c r="J179" s="86"/>
    </row>
    <row r="180" spans="1:10" s="76" customFormat="1" ht="14.25" customHeight="1" x14ac:dyDescent="0.35">
      <c r="A180" s="141"/>
      <c r="B180" s="112"/>
      <c r="C180" s="229" t="s">
        <v>28</v>
      </c>
      <c r="D180" s="206"/>
      <c r="E180" s="207"/>
      <c r="F180" s="208"/>
      <c r="G180" s="209"/>
      <c r="H180" s="209"/>
      <c r="I180" s="82"/>
      <c r="J180" s="86"/>
    </row>
    <row r="181" spans="1:10" s="76" customFormat="1" ht="15" customHeight="1" x14ac:dyDescent="0.35">
      <c r="A181" s="141"/>
      <c r="B181" s="112"/>
      <c r="C181" s="229" t="s">
        <v>29</v>
      </c>
      <c r="D181" s="206"/>
      <c r="E181" s="207"/>
      <c r="F181" s="208"/>
      <c r="G181" s="209"/>
      <c r="H181" s="209"/>
      <c r="I181" s="82"/>
      <c r="J181" s="86"/>
    </row>
    <row r="182" spans="1:10" s="76" customFormat="1" ht="14.25" customHeight="1" x14ac:dyDescent="0.35">
      <c r="A182" s="141"/>
      <c r="B182" s="112"/>
      <c r="C182" s="229" t="s">
        <v>30</v>
      </c>
      <c r="D182" s="206"/>
      <c r="E182" s="207"/>
      <c r="F182" s="208"/>
      <c r="G182" s="209"/>
      <c r="H182" s="209"/>
      <c r="I182" s="82"/>
      <c r="J182" s="86"/>
    </row>
    <row r="183" spans="1:10" s="76" customFormat="1" ht="14.25" customHeight="1" x14ac:dyDescent="0.35">
      <c r="A183" s="141"/>
      <c r="B183" s="112"/>
      <c r="C183" s="229" t="s">
        <v>31</v>
      </c>
      <c r="D183" s="206"/>
      <c r="E183" s="207"/>
      <c r="F183" s="208"/>
      <c r="G183" s="209"/>
      <c r="H183" s="209"/>
      <c r="I183" s="82"/>
      <c r="J183" s="86"/>
    </row>
    <row r="184" spans="1:10" s="76" customFormat="1" ht="15.5" x14ac:dyDescent="0.35">
      <c r="A184" s="141"/>
      <c r="B184" s="120"/>
      <c r="C184" s="115"/>
      <c r="D184" s="150"/>
      <c r="E184" s="162"/>
      <c r="F184" s="107"/>
      <c r="G184" s="88"/>
      <c r="H184" s="88"/>
      <c r="I184" s="228"/>
      <c r="J184" s="84"/>
    </row>
    <row r="185" spans="1:10" s="76" customFormat="1" ht="15.5" x14ac:dyDescent="0.35">
      <c r="A185" s="141"/>
      <c r="B185" s="238" t="s">
        <v>46</v>
      </c>
      <c r="C185" s="238"/>
      <c r="D185" s="238"/>
      <c r="E185" s="238"/>
      <c r="F185" s="123"/>
      <c r="G185" s="110"/>
      <c r="H185" s="110">
        <f>SUM(H186:H197)</f>
        <v>0</v>
      </c>
      <c r="I185" s="82" t="e">
        <f t="shared" ref="I185:I214" si="3">H185/$H$214</f>
        <v>#DIV/0!</v>
      </c>
      <c r="J185" s="111"/>
    </row>
    <row r="186" spans="1:10" s="76" customFormat="1" ht="14.25" customHeight="1" x14ac:dyDescent="0.35">
      <c r="A186" s="141"/>
      <c r="B186" s="117"/>
      <c r="C186" s="229" t="s">
        <v>17</v>
      </c>
      <c r="D186" s="213"/>
      <c r="E186" s="214"/>
      <c r="F186" s="208"/>
      <c r="G186" s="209"/>
      <c r="H186" s="209"/>
      <c r="I186" s="82"/>
      <c r="J186" s="86"/>
    </row>
    <row r="187" spans="1:10" s="76" customFormat="1" ht="14.25" customHeight="1" x14ac:dyDescent="0.35">
      <c r="A187" s="141"/>
      <c r="B187" s="112"/>
      <c r="C187" s="112" t="s">
        <v>22</v>
      </c>
      <c r="D187" s="206"/>
      <c r="E187" s="207"/>
      <c r="F187" s="208"/>
      <c r="G187" s="209"/>
      <c r="H187" s="209"/>
      <c r="I187" s="82"/>
      <c r="J187" s="86"/>
    </row>
    <row r="188" spans="1:10" s="76" customFormat="1" ht="14.25" customHeight="1" x14ac:dyDescent="0.35">
      <c r="A188" s="141"/>
      <c r="B188" s="112"/>
      <c r="C188" s="112" t="s">
        <v>23</v>
      </c>
      <c r="D188" s="206"/>
      <c r="E188" s="207"/>
      <c r="F188" s="208"/>
      <c r="G188" s="209"/>
      <c r="H188" s="209"/>
      <c r="I188" s="82"/>
      <c r="J188" s="86"/>
    </row>
    <row r="189" spans="1:10" s="76" customFormat="1" ht="14.25" customHeight="1" x14ac:dyDescent="0.35">
      <c r="A189" s="141"/>
      <c r="B189" s="112"/>
      <c r="C189" s="112" t="s">
        <v>4</v>
      </c>
      <c r="D189" s="206"/>
      <c r="E189" s="207"/>
      <c r="F189" s="208"/>
      <c r="G189" s="209"/>
      <c r="H189" s="209"/>
      <c r="I189" s="82"/>
      <c r="J189" s="86"/>
    </row>
    <row r="190" spans="1:10" s="76" customFormat="1" ht="14.25" customHeight="1" x14ac:dyDescent="0.35">
      <c r="A190" s="141"/>
      <c r="B190" s="112"/>
      <c r="C190" s="112" t="s">
        <v>24</v>
      </c>
      <c r="D190" s="206"/>
      <c r="E190" s="207"/>
      <c r="F190" s="208"/>
      <c r="G190" s="209"/>
      <c r="H190" s="209"/>
      <c r="I190" s="82"/>
      <c r="J190" s="86"/>
    </row>
    <row r="191" spans="1:10" s="76" customFormat="1" ht="14.25" customHeight="1" x14ac:dyDescent="0.35">
      <c r="A191" s="141"/>
      <c r="B191" s="112"/>
      <c r="C191" s="229" t="s">
        <v>18</v>
      </c>
      <c r="D191" s="206"/>
      <c r="E191" s="207"/>
      <c r="F191" s="208"/>
      <c r="G191" s="209"/>
      <c r="H191" s="209"/>
      <c r="I191" s="82"/>
      <c r="J191" s="86"/>
    </row>
    <row r="192" spans="1:10" s="76" customFormat="1" ht="14.25" customHeight="1" x14ac:dyDescent="0.35">
      <c r="A192" s="141"/>
      <c r="B192" s="112"/>
      <c r="C192" s="112" t="s">
        <v>25</v>
      </c>
      <c r="D192" s="206"/>
      <c r="E192" s="207"/>
      <c r="F192" s="208"/>
      <c r="G192" s="209"/>
      <c r="H192" s="209"/>
      <c r="I192" s="82"/>
      <c r="J192" s="86"/>
    </row>
    <row r="193" spans="1:10" s="76" customFormat="1" ht="14.25" customHeight="1" x14ac:dyDescent="0.35">
      <c r="A193" s="141"/>
      <c r="B193" s="112"/>
      <c r="C193" s="112" t="s">
        <v>26</v>
      </c>
      <c r="D193" s="206"/>
      <c r="E193" s="207"/>
      <c r="F193" s="208"/>
      <c r="G193" s="209"/>
      <c r="H193" s="209"/>
      <c r="I193" s="82"/>
      <c r="J193" s="86"/>
    </row>
    <row r="194" spans="1:10" s="76" customFormat="1" ht="14.25" customHeight="1" x14ac:dyDescent="0.35">
      <c r="A194" s="141"/>
      <c r="B194" s="112"/>
      <c r="C194" s="112" t="s">
        <v>4</v>
      </c>
      <c r="D194" s="206"/>
      <c r="E194" s="207"/>
      <c r="F194" s="208"/>
      <c r="G194" s="209"/>
      <c r="H194" s="209"/>
      <c r="I194" s="82"/>
      <c r="J194" s="86"/>
    </row>
    <row r="195" spans="1:10" s="76" customFormat="1" ht="14.25" customHeight="1" x14ac:dyDescent="0.35">
      <c r="A195" s="141"/>
      <c r="B195" s="112"/>
      <c r="C195" s="112" t="s">
        <v>27</v>
      </c>
      <c r="D195" s="206"/>
      <c r="E195" s="207"/>
      <c r="F195" s="208"/>
      <c r="G195" s="209"/>
      <c r="H195" s="209"/>
      <c r="I195" s="82"/>
      <c r="J195" s="86"/>
    </row>
    <row r="196" spans="1:10" s="76" customFormat="1" ht="14.25" customHeight="1" x14ac:dyDescent="0.35">
      <c r="A196" s="141"/>
      <c r="B196" s="112"/>
      <c r="C196" s="229" t="s">
        <v>30</v>
      </c>
      <c r="D196" s="206"/>
      <c r="E196" s="207"/>
      <c r="F196" s="208"/>
      <c r="G196" s="209"/>
      <c r="H196" s="209"/>
      <c r="I196" s="82"/>
      <c r="J196" s="86"/>
    </row>
    <row r="197" spans="1:10" s="76" customFormat="1" ht="14.25" customHeight="1" x14ac:dyDescent="0.35">
      <c r="A197" s="141"/>
      <c r="B197" s="112"/>
      <c r="C197" s="229" t="s">
        <v>31</v>
      </c>
      <c r="D197" s="206"/>
      <c r="E197" s="207"/>
      <c r="F197" s="208"/>
      <c r="G197" s="209"/>
      <c r="H197" s="209"/>
      <c r="I197" s="82"/>
      <c r="J197" s="86"/>
    </row>
    <row r="198" spans="1:10" s="76" customFormat="1" ht="15.5" x14ac:dyDescent="0.35">
      <c r="A198" s="141"/>
      <c r="B198" s="120"/>
      <c r="C198" s="115"/>
      <c r="D198" s="150"/>
      <c r="E198" s="162"/>
      <c r="F198" s="107"/>
      <c r="G198" s="88"/>
      <c r="H198" s="88"/>
      <c r="I198" s="228"/>
      <c r="J198" s="84"/>
    </row>
    <row r="199" spans="1:10" s="76" customFormat="1" ht="15.5" x14ac:dyDescent="0.35">
      <c r="A199" s="141"/>
      <c r="B199" s="238" t="s">
        <v>47</v>
      </c>
      <c r="C199" s="238"/>
      <c r="D199" s="238"/>
      <c r="E199" s="238"/>
      <c r="F199" s="123"/>
      <c r="G199" s="110"/>
      <c r="H199" s="110">
        <f>SUM(H200:H203)</f>
        <v>0</v>
      </c>
      <c r="I199" s="82" t="e">
        <f t="shared" si="3"/>
        <v>#DIV/0!</v>
      </c>
      <c r="J199" s="111"/>
    </row>
    <row r="200" spans="1:10" s="76" customFormat="1" ht="14.25" customHeight="1" x14ac:dyDescent="0.35">
      <c r="A200" s="141"/>
      <c r="B200" s="117"/>
      <c r="C200" s="117" t="s">
        <v>48</v>
      </c>
      <c r="D200" s="213"/>
      <c r="E200" s="214"/>
      <c r="F200" s="215"/>
      <c r="G200" s="209"/>
      <c r="H200" s="209"/>
      <c r="I200" s="82"/>
      <c r="J200" s="86"/>
    </row>
    <row r="201" spans="1:10" s="76" customFormat="1" ht="14.25" customHeight="1" x14ac:dyDescent="0.35">
      <c r="A201" s="141"/>
      <c r="B201" s="112"/>
      <c r="C201" s="112" t="s">
        <v>49</v>
      </c>
      <c r="D201" s="206"/>
      <c r="E201" s="207"/>
      <c r="F201" s="208"/>
      <c r="G201" s="209"/>
      <c r="H201" s="209"/>
      <c r="I201" s="82"/>
      <c r="J201" s="86"/>
    </row>
    <row r="202" spans="1:10" s="76" customFormat="1" ht="16.5" customHeight="1" x14ac:dyDescent="0.35">
      <c r="A202" s="141"/>
      <c r="B202" s="112"/>
      <c r="C202" s="112" t="s">
        <v>50</v>
      </c>
      <c r="D202" s="206"/>
      <c r="E202" s="207"/>
      <c r="F202" s="208"/>
      <c r="G202" s="209"/>
      <c r="H202" s="209"/>
      <c r="I202" s="82"/>
      <c r="J202" s="86"/>
    </row>
    <row r="203" spans="1:10" s="76" customFormat="1" ht="15.75" customHeight="1" x14ac:dyDescent="0.35">
      <c r="A203" s="141"/>
      <c r="B203" s="117"/>
      <c r="C203" s="124" t="s">
        <v>31</v>
      </c>
      <c r="D203" s="219"/>
      <c r="E203" s="220"/>
      <c r="F203" s="221"/>
      <c r="G203" s="209"/>
      <c r="H203" s="209"/>
      <c r="I203" s="82"/>
      <c r="J203" s="86"/>
    </row>
    <row r="204" spans="1:10" s="76" customFormat="1" ht="15.5" x14ac:dyDescent="0.35">
      <c r="A204" s="141"/>
      <c r="B204" s="120"/>
      <c r="C204" s="115"/>
      <c r="D204" s="150"/>
      <c r="E204" s="162"/>
      <c r="F204" s="107"/>
      <c r="G204" s="88"/>
      <c r="H204" s="88"/>
      <c r="I204" s="228"/>
      <c r="J204" s="84"/>
    </row>
    <row r="205" spans="1:10" s="76" customFormat="1" ht="15.5" x14ac:dyDescent="0.35">
      <c r="A205" s="141"/>
      <c r="B205" s="238" t="s">
        <v>51</v>
      </c>
      <c r="C205" s="238"/>
      <c r="D205" s="238"/>
      <c r="E205" s="238"/>
      <c r="F205" s="123"/>
      <c r="G205" s="110"/>
      <c r="H205" s="127"/>
      <c r="I205" s="82" t="e">
        <f t="shared" si="3"/>
        <v>#DIV/0!</v>
      </c>
      <c r="J205" s="111"/>
    </row>
    <row r="206" spans="1:10" s="76" customFormat="1" ht="14.25" customHeight="1" x14ac:dyDescent="0.35">
      <c r="A206" s="141"/>
      <c r="B206" s="180"/>
      <c r="C206" s="114"/>
      <c r="D206" s="181"/>
      <c r="E206" s="182"/>
      <c r="F206" s="144"/>
      <c r="G206" s="88"/>
      <c r="H206" s="88"/>
      <c r="I206" s="228"/>
      <c r="J206" s="84"/>
    </row>
    <row r="207" spans="1:10" s="76" customFormat="1" ht="22.5" customHeight="1" x14ac:dyDescent="0.35">
      <c r="A207" s="194">
        <v>2</v>
      </c>
      <c r="B207" s="262" t="s">
        <v>52</v>
      </c>
      <c r="C207" s="263"/>
      <c r="D207" s="263"/>
      <c r="E207" s="263"/>
      <c r="F207" s="264"/>
      <c r="G207" s="143">
        <f>SUM(G206:G206)</f>
        <v>0</v>
      </c>
      <c r="H207" s="89">
        <f>SUM(H199,H185,H169,H155,H139,H126,H110)</f>
        <v>0</v>
      </c>
      <c r="I207" s="226" t="e">
        <f t="shared" si="3"/>
        <v>#DIV/0!</v>
      </c>
      <c r="J207" s="85"/>
    </row>
    <row r="208" spans="1:10" s="76" customFormat="1" ht="14.25" customHeight="1" x14ac:dyDescent="0.35">
      <c r="A208" s="141"/>
      <c r="B208" s="145"/>
      <c r="C208" s="145"/>
      <c r="D208" s="154"/>
      <c r="E208" s="166"/>
      <c r="F208" s="145"/>
      <c r="G208" s="88"/>
      <c r="H208" s="88"/>
      <c r="I208" s="228"/>
      <c r="J208" s="84"/>
    </row>
    <row r="209" spans="1:10" s="192" customFormat="1" ht="21.75" customHeight="1" x14ac:dyDescent="0.35">
      <c r="A209" s="198">
        <v>3</v>
      </c>
      <c r="B209" s="245" t="s">
        <v>53</v>
      </c>
      <c r="C209" s="246"/>
      <c r="D209" s="246"/>
      <c r="E209" s="246"/>
      <c r="F209" s="247"/>
      <c r="G209" s="189" t="e">
        <f>#REF!+#REF!</f>
        <v>#REF!</v>
      </c>
      <c r="H209" s="190">
        <f>SUM(H207,H107)</f>
        <v>0</v>
      </c>
      <c r="I209" s="226" t="e">
        <f t="shared" si="3"/>
        <v>#DIV/0!</v>
      </c>
      <c r="J209" s="191"/>
    </row>
    <row r="210" spans="1:10" s="132" customFormat="1" ht="15.75" customHeight="1" x14ac:dyDescent="0.35">
      <c r="A210" s="142"/>
      <c r="B210" s="184"/>
      <c r="C210" s="184"/>
      <c r="D210" s="185"/>
      <c r="E210" s="186"/>
      <c r="F210" s="187"/>
      <c r="G210" s="138"/>
      <c r="H210" s="138"/>
      <c r="I210" s="228"/>
      <c r="J210" s="139"/>
    </row>
    <row r="211" spans="1:10" s="76" customFormat="1" ht="24" customHeight="1" x14ac:dyDescent="0.35">
      <c r="A211" s="194">
        <v>4</v>
      </c>
      <c r="B211" s="242" t="s">
        <v>54</v>
      </c>
      <c r="C211" s="243"/>
      <c r="D211" s="243"/>
      <c r="E211" s="243"/>
      <c r="F211" s="244"/>
      <c r="G211" s="183"/>
      <c r="H211" s="188">
        <f>SUM(H212)</f>
        <v>0</v>
      </c>
      <c r="I211" s="226" t="e">
        <f t="shared" si="3"/>
        <v>#DIV/0!</v>
      </c>
      <c r="J211" s="108"/>
    </row>
    <row r="212" spans="1:10" s="76" customFormat="1" ht="17.25" customHeight="1" x14ac:dyDescent="0.35">
      <c r="A212" s="141"/>
      <c r="B212" s="240" t="s">
        <v>55</v>
      </c>
      <c r="C212" s="241"/>
      <c r="D212" s="223"/>
      <c r="E212" s="224"/>
      <c r="F212" s="225"/>
      <c r="G212" s="127" t="e">
        <f>#REF!</f>
        <v>#REF!</v>
      </c>
      <c r="H212" s="222"/>
      <c r="I212" s="82"/>
      <c r="J212" s="205"/>
    </row>
    <row r="213" spans="1:10" s="76" customFormat="1" ht="15.5" x14ac:dyDescent="0.35">
      <c r="A213" s="141"/>
      <c r="B213" s="102"/>
      <c r="C213" s="102"/>
      <c r="D213" s="152"/>
      <c r="E213" s="164"/>
      <c r="F213" s="103"/>
      <c r="G213" s="104"/>
      <c r="H213" s="104"/>
      <c r="I213" s="228"/>
      <c r="J213" s="106"/>
    </row>
    <row r="214" spans="1:10" s="203" customFormat="1" ht="21.75" customHeight="1" x14ac:dyDescent="0.4">
      <c r="A214" s="199"/>
      <c r="B214" s="230" t="s">
        <v>56</v>
      </c>
      <c r="C214" s="230"/>
      <c r="D214" s="230"/>
      <c r="E214" s="230"/>
      <c r="F214" s="230"/>
      <c r="G214" s="200" t="e">
        <f>G209+G212</f>
        <v>#REF!</v>
      </c>
      <c r="H214" s="201">
        <f>SUM(H209,H211)</f>
        <v>0</v>
      </c>
      <c r="I214" s="226" t="e">
        <f t="shared" si="3"/>
        <v>#DIV/0!</v>
      </c>
      <c r="J214" s="202"/>
    </row>
    <row r="215" spans="1:10" ht="14.25" customHeight="1" x14ac:dyDescent="0.3"/>
    <row r="216" spans="1:10" ht="14.25" customHeight="1" thickBot="1" x14ac:dyDescent="0.35"/>
    <row r="217" spans="1:10" ht="31.5" thickBot="1" x14ac:dyDescent="0.4">
      <c r="B217" s="43" t="s">
        <v>57</v>
      </c>
      <c r="C217" s="116"/>
      <c r="D217" s="157"/>
      <c r="E217" s="168"/>
      <c r="F217" s="69"/>
    </row>
    <row r="218" spans="1:10" ht="14.25" customHeight="1" x14ac:dyDescent="0.35">
      <c r="B218" s="69"/>
      <c r="C218" s="69"/>
      <c r="D218" s="156"/>
      <c r="E218" s="168"/>
      <c r="F218" s="69"/>
    </row>
    <row r="219" spans="1:10" ht="14.25" customHeight="1" x14ac:dyDescent="0.3"/>
    <row r="220" spans="1:10" ht="14.25" customHeight="1" x14ac:dyDescent="0.3"/>
    <row r="221" spans="1:10" ht="14.25" customHeight="1" x14ac:dyDescent="0.3"/>
    <row r="222" spans="1:10" ht="14.25" customHeight="1" x14ac:dyDescent="0.3"/>
    <row r="223" spans="1:10" ht="14.25" customHeight="1" x14ac:dyDescent="0.3"/>
    <row r="224" spans="1:10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  <row r="1020" ht="14.25" customHeight="1" x14ac:dyDescent="0.3"/>
    <row r="1021" ht="14.25" customHeight="1" x14ac:dyDescent="0.3"/>
    <row r="1022" ht="14.25" customHeight="1" x14ac:dyDescent="0.3"/>
    <row r="1023" ht="14.25" customHeight="1" x14ac:dyDescent="0.3"/>
    <row r="1024" ht="14.25" customHeight="1" x14ac:dyDescent="0.3"/>
    <row r="1025" ht="14.25" customHeight="1" x14ac:dyDescent="0.3"/>
    <row r="1026" ht="14.25" customHeight="1" x14ac:dyDescent="0.3"/>
    <row r="1027" ht="14.25" customHeight="1" x14ac:dyDescent="0.3"/>
    <row r="1028" ht="14.25" customHeight="1" x14ac:dyDescent="0.3"/>
    <row r="1029" ht="14.25" customHeight="1" x14ac:dyDescent="0.3"/>
    <row r="1030" ht="14.25" customHeight="1" x14ac:dyDescent="0.3"/>
    <row r="1031" ht="14.25" customHeight="1" x14ac:dyDescent="0.3"/>
    <row r="1032" ht="14.25" customHeight="1" x14ac:dyDescent="0.3"/>
    <row r="1033" ht="14.25" customHeight="1" x14ac:dyDescent="0.3"/>
    <row r="1034" ht="14.25" customHeight="1" x14ac:dyDescent="0.3"/>
    <row r="1035" ht="14.25" customHeight="1" x14ac:dyDescent="0.3"/>
    <row r="1036" ht="14.25" customHeight="1" x14ac:dyDescent="0.3"/>
    <row r="1037" ht="14.25" customHeight="1" x14ac:dyDescent="0.3"/>
    <row r="1038" ht="14.25" customHeight="1" x14ac:dyDescent="0.3"/>
    <row r="1039" ht="14.25" customHeight="1" x14ac:dyDescent="0.3"/>
    <row r="1040" ht="14.25" customHeight="1" x14ac:dyDescent="0.3"/>
    <row r="1041" ht="14.25" customHeight="1" x14ac:dyDescent="0.3"/>
    <row r="1042" ht="14.25" customHeight="1" x14ac:dyDescent="0.3"/>
    <row r="1043" ht="14.25" customHeight="1" x14ac:dyDescent="0.3"/>
    <row r="1044" ht="14.25" customHeight="1" x14ac:dyDescent="0.3"/>
    <row r="1045" ht="14.25" customHeight="1" x14ac:dyDescent="0.3"/>
    <row r="1046" ht="14.25" customHeight="1" x14ac:dyDescent="0.3"/>
    <row r="1047" ht="14.25" customHeight="1" x14ac:dyDescent="0.3"/>
    <row r="1048" ht="14.25" customHeight="1" x14ac:dyDescent="0.3"/>
    <row r="1049" ht="14.25" customHeight="1" x14ac:dyDescent="0.3"/>
    <row r="1050" ht="14.25" customHeight="1" x14ac:dyDescent="0.3"/>
    <row r="1051" ht="14.25" customHeight="1" x14ac:dyDescent="0.3"/>
    <row r="1052" ht="14.25" customHeight="1" x14ac:dyDescent="0.3"/>
    <row r="1053" ht="14.25" customHeight="1" x14ac:dyDescent="0.3"/>
    <row r="1054" ht="14.25" customHeight="1" x14ac:dyDescent="0.3"/>
    <row r="1055" ht="14.25" customHeight="1" x14ac:dyDescent="0.3"/>
    <row r="1056" ht="14.25" customHeight="1" x14ac:dyDescent="0.3"/>
    <row r="1057" ht="14.25" customHeight="1" x14ac:dyDescent="0.3"/>
    <row r="1058" ht="14.25" customHeight="1" x14ac:dyDescent="0.3"/>
    <row r="1059" ht="14.25" customHeight="1" x14ac:dyDescent="0.3"/>
    <row r="1060" ht="14.25" customHeight="1" x14ac:dyDescent="0.3"/>
    <row r="1061" ht="14.25" customHeight="1" x14ac:dyDescent="0.3"/>
    <row r="1062" ht="14.25" customHeight="1" x14ac:dyDescent="0.3"/>
    <row r="1063" ht="14.25" customHeight="1" x14ac:dyDescent="0.3"/>
    <row r="1064" ht="14.25" customHeight="1" x14ac:dyDescent="0.3"/>
    <row r="1065" ht="14.25" customHeight="1" x14ac:dyDescent="0.3"/>
    <row r="1066" ht="14.25" customHeight="1" x14ac:dyDescent="0.3"/>
    <row r="1067" ht="14.25" customHeight="1" x14ac:dyDescent="0.3"/>
    <row r="1068" ht="14.25" customHeight="1" x14ac:dyDescent="0.3"/>
    <row r="1069" ht="14.25" customHeight="1" x14ac:dyDescent="0.3"/>
    <row r="1070" ht="14.25" customHeight="1" x14ac:dyDescent="0.3"/>
    <row r="1071" ht="14.25" customHeight="1" x14ac:dyDescent="0.3"/>
    <row r="1072" ht="14.25" customHeight="1" x14ac:dyDescent="0.3"/>
    <row r="1073" ht="14.25" customHeight="1" x14ac:dyDescent="0.3"/>
    <row r="1074" ht="14.25" customHeight="1" x14ac:dyDescent="0.3"/>
    <row r="1075" ht="14.25" customHeight="1" x14ac:dyDescent="0.3"/>
    <row r="1076" ht="14.25" customHeight="1" x14ac:dyDescent="0.3"/>
    <row r="1077" ht="14.25" customHeight="1" x14ac:dyDescent="0.3"/>
    <row r="1078" ht="14.25" customHeight="1" x14ac:dyDescent="0.3"/>
    <row r="1079" ht="14.25" customHeight="1" x14ac:dyDescent="0.3"/>
    <row r="1080" ht="14.25" customHeight="1" x14ac:dyDescent="0.3"/>
    <row r="1081" ht="14.25" customHeight="1" x14ac:dyDescent="0.3"/>
    <row r="1082" ht="14.25" customHeight="1" x14ac:dyDescent="0.3"/>
    <row r="1083" ht="14.25" customHeight="1" x14ac:dyDescent="0.3"/>
    <row r="1084" ht="14.25" customHeight="1" x14ac:dyDescent="0.3"/>
    <row r="1085" ht="14.25" customHeight="1" x14ac:dyDescent="0.3"/>
    <row r="1086" ht="14.25" customHeight="1" x14ac:dyDescent="0.3"/>
    <row r="1087" ht="14.25" customHeight="1" x14ac:dyDescent="0.3"/>
    <row r="1088" ht="14.25" customHeight="1" x14ac:dyDescent="0.3"/>
    <row r="1089" ht="14.25" customHeight="1" x14ac:dyDescent="0.3"/>
    <row r="1090" ht="14.25" customHeight="1" x14ac:dyDescent="0.3"/>
    <row r="1091" ht="14.25" customHeight="1" x14ac:dyDescent="0.3"/>
    <row r="1092" ht="14.25" customHeight="1" x14ac:dyDescent="0.3"/>
    <row r="1093" ht="14.25" customHeight="1" x14ac:dyDescent="0.3"/>
    <row r="1094" ht="14.25" customHeight="1" x14ac:dyDescent="0.3"/>
    <row r="1095" ht="14.25" customHeight="1" x14ac:dyDescent="0.3"/>
    <row r="1096" ht="14.25" customHeight="1" x14ac:dyDescent="0.3"/>
    <row r="1097" ht="14.25" customHeight="1" x14ac:dyDescent="0.3"/>
    <row r="1098" ht="14.25" customHeight="1" x14ac:dyDescent="0.3"/>
    <row r="1099" ht="14.25" customHeight="1" x14ac:dyDescent="0.3"/>
    <row r="1100" ht="14.25" customHeight="1" x14ac:dyDescent="0.3"/>
    <row r="1101" ht="14.25" customHeight="1" x14ac:dyDescent="0.3"/>
    <row r="1102" ht="14.25" customHeight="1" x14ac:dyDescent="0.3"/>
    <row r="1103" ht="14.25" customHeight="1" x14ac:dyDescent="0.3"/>
    <row r="1104" ht="14.25" customHeight="1" x14ac:dyDescent="0.3"/>
    <row r="1105" ht="14.25" customHeight="1" x14ac:dyDescent="0.3"/>
    <row r="1106" ht="14.25" customHeight="1" x14ac:dyDescent="0.3"/>
    <row r="1107" ht="14.25" customHeight="1" x14ac:dyDescent="0.3"/>
    <row r="1108" ht="14.25" customHeight="1" x14ac:dyDescent="0.3"/>
    <row r="1109" ht="14.25" customHeight="1" x14ac:dyDescent="0.3"/>
  </sheetData>
  <mergeCells count="23">
    <mergeCell ref="B1:J2"/>
    <mergeCell ref="B5:I5"/>
    <mergeCell ref="B109:I109"/>
    <mergeCell ref="B207:F207"/>
    <mergeCell ref="B107:F107"/>
    <mergeCell ref="B71:E71"/>
    <mergeCell ref="B87:E87"/>
    <mergeCell ref="B110:E110"/>
    <mergeCell ref="B205:E205"/>
    <mergeCell ref="B139:E139"/>
    <mergeCell ref="B155:E155"/>
    <mergeCell ref="B169:E169"/>
    <mergeCell ref="B199:E199"/>
    <mergeCell ref="B185:E185"/>
    <mergeCell ref="B214:F214"/>
    <mergeCell ref="B6:E6"/>
    <mergeCell ref="B22:E22"/>
    <mergeCell ref="B38:E38"/>
    <mergeCell ref="B54:E54"/>
    <mergeCell ref="B126:E126"/>
    <mergeCell ref="B212:C212"/>
    <mergeCell ref="B211:F211"/>
    <mergeCell ref="B209:F209"/>
  </mergeCells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  <pageSetUpPr fitToPage="1"/>
  </sheetPr>
  <dimension ref="A1:Z1000"/>
  <sheetViews>
    <sheetView showGridLines="0" zoomScale="66" workbookViewId="0">
      <selection activeCell="A20" sqref="A20"/>
    </sheetView>
  </sheetViews>
  <sheetFormatPr baseColWidth="10" defaultColWidth="12.58203125" defaultRowHeight="15" customHeight="1" outlineLevelRow="1" x14ac:dyDescent="0.3"/>
  <cols>
    <col min="1" max="1" width="68.75" customWidth="1"/>
    <col min="2" max="4" width="18.08203125" customWidth="1"/>
    <col min="5" max="5" width="2.75" customWidth="1"/>
    <col min="6" max="6" width="18.08203125" customWidth="1"/>
    <col min="7" max="26" width="10" customWidth="1"/>
  </cols>
  <sheetData>
    <row r="1" spans="1:26" ht="15" customHeight="1" x14ac:dyDescent="0.35">
      <c r="A1" s="272" t="s">
        <v>58</v>
      </c>
      <c r="B1" s="250"/>
      <c r="C1" s="250"/>
      <c r="D1" s="250"/>
      <c r="E1" s="250"/>
      <c r="F1" s="27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35">
      <c r="A2" s="252"/>
      <c r="B2" s="254"/>
      <c r="C2" s="254"/>
      <c r="D2" s="254"/>
      <c r="E2" s="254"/>
      <c r="F2" s="27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.75" customHeight="1" thickBot="1" x14ac:dyDescent="0.4">
      <c r="A3" s="6"/>
      <c r="B3" s="1"/>
      <c r="C3" s="1"/>
      <c r="D3" s="1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1.75" customHeight="1" thickBot="1" x14ac:dyDescent="0.35">
      <c r="A4" s="8" t="s">
        <v>61</v>
      </c>
      <c r="B4" s="10" t="s">
        <v>59</v>
      </c>
      <c r="C4" s="10" t="s">
        <v>60</v>
      </c>
      <c r="D4" s="10" t="s">
        <v>62</v>
      </c>
      <c r="E4" s="13"/>
      <c r="F4" s="99" t="s">
        <v>63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" customHeight="1" thickBot="1" x14ac:dyDescent="0.4">
      <c r="A5" s="16" t="s">
        <v>64</v>
      </c>
      <c r="B5" s="18"/>
      <c r="C5" s="19"/>
      <c r="D5" s="19"/>
      <c r="E5" s="20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outlineLevel="1" x14ac:dyDescent="0.35">
      <c r="A6" s="23" t="s">
        <v>65</v>
      </c>
      <c r="B6" s="29" t="e">
        <f>Dépenses!#REF!-#REF!</f>
        <v>#REF!</v>
      </c>
      <c r="C6" s="30" t="e">
        <f>Dépenses!#REF!-#REF!</f>
        <v>#REF!</v>
      </c>
      <c r="D6" s="24"/>
      <c r="E6" s="25"/>
      <c r="F6" s="27" t="e">
        <f>B6+C6+D6</f>
        <v>#REF!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outlineLevel="1" x14ac:dyDescent="0.35">
      <c r="A7" s="28"/>
      <c r="B7" s="29"/>
      <c r="C7" s="30"/>
      <c r="D7" s="30"/>
      <c r="E7" s="25"/>
      <c r="F7" s="27">
        <f>B7+C7+D7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outlineLevel="1" x14ac:dyDescent="0.35">
      <c r="A8" s="28"/>
      <c r="B8" s="29"/>
      <c r="C8" s="30"/>
      <c r="D8" s="30"/>
      <c r="E8" s="25"/>
      <c r="F8" s="27">
        <f>B8+C8+D8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outlineLevel="1" thickBot="1" x14ac:dyDescent="0.4">
      <c r="A9" s="31" t="s">
        <v>4</v>
      </c>
      <c r="B9" s="32"/>
      <c r="C9" s="33"/>
      <c r="D9" s="33"/>
      <c r="E9" s="25"/>
      <c r="F9" s="27">
        <f>B9+C9+D9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thickBot="1" x14ac:dyDescent="0.4">
      <c r="A10" s="34" t="s">
        <v>67</v>
      </c>
      <c r="B10" s="35" t="e">
        <f t="shared" ref="B10:D10" si="0">SUM(B6:B9)</f>
        <v>#REF!</v>
      </c>
      <c r="C10" s="35" t="e">
        <f t="shared" si="0"/>
        <v>#REF!</v>
      </c>
      <c r="D10" s="35">
        <f t="shared" si="0"/>
        <v>0</v>
      </c>
      <c r="E10" s="36"/>
      <c r="F10" s="35" t="e">
        <f>SUM(B10:D10)</f>
        <v>#REF!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34.5" customHeight="1" thickBot="1" x14ac:dyDescent="0.4">
      <c r="A11" s="40"/>
      <c r="B11" s="41"/>
      <c r="C11" s="41"/>
      <c r="D11" s="41"/>
      <c r="E11" s="5"/>
      <c r="F11" s="4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thickBot="1" x14ac:dyDescent="0.4">
      <c r="A12" s="16" t="s">
        <v>66</v>
      </c>
      <c r="B12" s="42"/>
      <c r="C12" s="22"/>
      <c r="D12" s="22"/>
      <c r="E12" s="25"/>
      <c r="F12" s="4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35">
      <c r="A13" s="46" t="s">
        <v>68</v>
      </c>
      <c r="B13" s="47"/>
      <c r="C13" s="48"/>
      <c r="D13" s="48"/>
      <c r="E13" s="25"/>
      <c r="F13" s="4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outlineLevel="1" x14ac:dyDescent="0.35">
      <c r="A14" s="28"/>
      <c r="B14" s="29"/>
      <c r="C14" s="30"/>
      <c r="D14" s="30"/>
      <c r="E14" s="25"/>
      <c r="F14" s="27">
        <f>B14+C14+D14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outlineLevel="1" x14ac:dyDescent="0.35">
      <c r="A15" s="28"/>
      <c r="B15" s="29"/>
      <c r="C15" s="30"/>
      <c r="D15" s="30"/>
      <c r="E15" s="25"/>
      <c r="F15" s="27">
        <f>B15+C15+D15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outlineLevel="1" x14ac:dyDescent="0.35">
      <c r="A16" s="28"/>
      <c r="B16" s="29"/>
      <c r="C16" s="30"/>
      <c r="D16" s="30"/>
      <c r="E16" s="25"/>
      <c r="F16" s="27">
        <f>B16+C16+D16</f>
        <v>0</v>
      </c>
      <c r="G16" s="1"/>
      <c r="H16" s="5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outlineLevel="1" x14ac:dyDescent="0.35">
      <c r="A17" s="51"/>
      <c r="B17" s="29"/>
      <c r="C17" s="30"/>
      <c r="D17" s="30"/>
      <c r="E17" s="25"/>
      <c r="F17" s="27">
        <f>B17+C17+D17</f>
        <v>0</v>
      </c>
      <c r="G17" s="1"/>
      <c r="H17" s="5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outlineLevel="1" thickBot="1" x14ac:dyDescent="0.4">
      <c r="A18" s="31" t="s">
        <v>4</v>
      </c>
      <c r="B18" s="32"/>
      <c r="C18" s="33"/>
      <c r="D18" s="33"/>
      <c r="E18" s="25"/>
      <c r="F18" s="27">
        <f>B18+C18+D18</f>
        <v>0</v>
      </c>
      <c r="G18" s="1"/>
      <c r="H18" s="5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thickBot="1" x14ac:dyDescent="0.4">
      <c r="A19" s="34" t="s">
        <v>69</v>
      </c>
      <c r="B19" s="53">
        <f t="shared" ref="B19:D19" si="1">SUM(B14:B18)</f>
        <v>0</v>
      </c>
      <c r="C19" s="35">
        <f t="shared" si="1"/>
        <v>0</v>
      </c>
      <c r="D19" s="35">
        <f t="shared" si="1"/>
        <v>0</v>
      </c>
      <c r="E19" s="36"/>
      <c r="F19" s="35">
        <f>SUM(B19:D19)</f>
        <v>0</v>
      </c>
      <c r="G19" s="38"/>
      <c r="H19" s="50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34.5" customHeight="1" thickBot="1" x14ac:dyDescent="0.4">
      <c r="A20" s="54"/>
      <c r="B20" s="55"/>
      <c r="C20" s="56"/>
      <c r="D20" s="56"/>
      <c r="E20" s="57"/>
      <c r="F20" s="56"/>
      <c r="G20" s="1"/>
      <c r="H20" s="5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thickBot="1" x14ac:dyDescent="0.4">
      <c r="A21" s="275" t="s">
        <v>70</v>
      </c>
      <c r="B21" s="276"/>
      <c r="C21" s="276"/>
      <c r="D21" s="277"/>
      <c r="E21" s="58"/>
      <c r="F21" s="59"/>
      <c r="G21" s="1"/>
      <c r="H21" s="5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outlineLevel="1" x14ac:dyDescent="0.35">
      <c r="A22" s="287" t="s">
        <v>72</v>
      </c>
      <c r="B22" s="288"/>
      <c r="C22" s="288">
        <v>100000</v>
      </c>
      <c r="D22" s="288"/>
      <c r="E22" s="289"/>
      <c r="F22" s="290">
        <f>B22+C22+D22</f>
        <v>100000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outlineLevel="1" x14ac:dyDescent="0.35">
      <c r="A23" s="28"/>
      <c r="B23" s="29"/>
      <c r="C23" s="30"/>
      <c r="D23" s="30"/>
      <c r="E23" s="25"/>
      <c r="F23" s="27">
        <f>B23+C23+D23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outlineLevel="1" thickBot="1" x14ac:dyDescent="0.4">
      <c r="A24" s="28"/>
      <c r="B24" s="29"/>
      <c r="C24" s="30"/>
      <c r="D24" s="30"/>
      <c r="E24" s="25"/>
      <c r="F24" s="27">
        <f>B24+C24+D24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thickBot="1" x14ac:dyDescent="0.4">
      <c r="A25" s="34" t="s">
        <v>71</v>
      </c>
      <c r="B25" s="53">
        <f>SUM(B22:B24)</f>
        <v>0</v>
      </c>
      <c r="C25" s="35">
        <f>SUM(C22:C24)</f>
        <v>100000</v>
      </c>
      <c r="D25" s="35">
        <f>SUM(D22:D24)</f>
        <v>0</v>
      </c>
      <c r="E25" s="36"/>
      <c r="F25" s="35">
        <f>SUM(B25:D25)</f>
        <v>100000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6" thickBot="1" x14ac:dyDescent="0.4">
      <c r="A26" s="54"/>
      <c r="B26" s="55"/>
      <c r="C26" s="56"/>
      <c r="D26" s="56"/>
      <c r="E26" s="60"/>
      <c r="F26" s="56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6.5" customHeight="1" thickBot="1" x14ac:dyDescent="0.4">
      <c r="A27" s="275" t="s">
        <v>73</v>
      </c>
      <c r="B27" s="276"/>
      <c r="C27" s="276"/>
      <c r="D27" s="277"/>
      <c r="E27" s="58"/>
      <c r="F27" s="59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5" x14ac:dyDescent="0.35">
      <c r="A28" s="51"/>
      <c r="B28" s="24"/>
      <c r="C28" s="24"/>
      <c r="D28" s="24"/>
      <c r="E28" s="25"/>
      <c r="F28" s="27">
        <f>B28+C28+D28</f>
        <v>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5" x14ac:dyDescent="0.35">
      <c r="A29" s="28"/>
      <c r="B29" s="29"/>
      <c r="C29" s="30"/>
      <c r="D29" s="30"/>
      <c r="E29" s="25"/>
      <c r="F29" s="27">
        <f>B29+C29+D29</f>
        <v>0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6" thickBot="1" x14ac:dyDescent="0.4">
      <c r="A30" s="28"/>
      <c r="B30" s="29"/>
      <c r="C30" s="30"/>
      <c r="D30" s="30"/>
      <c r="E30" s="25"/>
      <c r="F30" s="27">
        <f>B30+C30+D30</f>
        <v>0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21" customHeight="1" thickBot="1" x14ac:dyDescent="0.4">
      <c r="A31" s="34" t="s">
        <v>74</v>
      </c>
      <c r="B31" s="53">
        <f>SUM(B28:B30)</f>
        <v>0</v>
      </c>
      <c r="C31" s="35">
        <f>SUM(C28:C30)</f>
        <v>0</v>
      </c>
      <c r="D31" s="35">
        <f>SUM(D28:D30)</f>
        <v>0</v>
      </c>
      <c r="E31" s="36"/>
      <c r="F31" s="35">
        <f>SUM(B31:D31)</f>
        <v>0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21" customHeight="1" thickBot="1" x14ac:dyDescent="0.4">
      <c r="A32" s="54"/>
      <c r="B32" s="55"/>
      <c r="C32" s="56"/>
      <c r="D32" s="56"/>
      <c r="E32" s="60"/>
      <c r="F32" s="56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7.25" customHeight="1" thickBot="1" x14ac:dyDescent="0.4">
      <c r="A33" s="34" t="s">
        <v>5</v>
      </c>
      <c r="B33" s="35">
        <f>SUM(B31+B19+B25)</f>
        <v>0</v>
      </c>
      <c r="C33" s="35">
        <f t="shared" ref="C33:F33" si="2">SUM(C31+C19+C25)</f>
        <v>100000</v>
      </c>
      <c r="D33" s="35">
        <f t="shared" si="2"/>
        <v>0</v>
      </c>
      <c r="E33" s="35"/>
      <c r="F33" s="35">
        <f t="shared" si="2"/>
        <v>100000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3.75" customHeight="1" thickBot="1" x14ac:dyDescent="0.4">
      <c r="A34" s="51"/>
      <c r="B34" s="24"/>
      <c r="C34" s="24"/>
      <c r="D34" s="24"/>
      <c r="E34" s="100"/>
      <c r="F34" s="10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.75" customHeight="1" thickBot="1" x14ac:dyDescent="0.4">
      <c r="A35" s="61" t="s">
        <v>6</v>
      </c>
      <c r="B35" s="62" t="e">
        <f>SUM(B10+B33)</f>
        <v>#REF!</v>
      </c>
      <c r="C35" s="63" t="e">
        <f>SUM(C10+C33)</f>
        <v>#REF!</v>
      </c>
      <c r="D35" s="63">
        <f>SUM(D10+D33)</f>
        <v>0</v>
      </c>
      <c r="E35" s="36"/>
      <c r="F35" s="35" t="e">
        <f>SUM(B35:D35)</f>
        <v>#REF!</v>
      </c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33.75" customHeight="1" x14ac:dyDescent="0.35">
      <c r="A36" s="64" t="s">
        <v>7</v>
      </c>
      <c r="B36" s="65" t="e">
        <f>B35-[1]Dépenses!B103</f>
        <v>#REF!</v>
      </c>
      <c r="C36" s="65" t="e">
        <f>C35-[1]Dépenses!E103</f>
        <v>#REF!</v>
      </c>
      <c r="D36" s="65">
        <f>D35-[1]Dépenses!F103</f>
        <v>0</v>
      </c>
      <c r="E36" s="66"/>
      <c r="F36" s="65" t="e">
        <f>F35-[1]Dépenses!J103</f>
        <v>#REF!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.75" customHeight="1" x14ac:dyDescent="0.35">
      <c r="A37" s="6"/>
      <c r="B37" s="1"/>
      <c r="C37" s="67"/>
      <c r="D37" s="6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3.75" customHeight="1" thickBot="1" x14ac:dyDescent="0.4">
      <c r="A38" s="68"/>
      <c r="B38" s="5"/>
      <c r="C38" s="1"/>
      <c r="D38" s="1"/>
      <c r="E38" s="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3.75" customHeight="1" thickBot="1" x14ac:dyDescent="0.4">
      <c r="A39" s="43" t="s">
        <v>75</v>
      </c>
      <c r="B39" s="4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.75" customHeight="1" x14ac:dyDescent="0.35">
      <c r="A40" s="70"/>
      <c r="B40" s="71"/>
      <c r="C40" s="72"/>
      <c r="D40" s="72"/>
      <c r="E40" s="72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.75" customHeight="1" x14ac:dyDescent="0.35">
      <c r="A41" s="6"/>
      <c r="B41" s="1"/>
      <c r="C41" s="1"/>
      <c r="D41" s="1"/>
      <c r="E41" s="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3.75" customHeight="1" x14ac:dyDescent="0.35">
      <c r="A42" s="6"/>
      <c r="B42" s="1"/>
      <c r="C42" s="1"/>
      <c r="D42" s="1"/>
      <c r="E42" s="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3.75" customHeight="1" x14ac:dyDescent="0.35">
      <c r="A43" s="6"/>
      <c r="B43" s="1"/>
      <c r="C43" s="1"/>
      <c r="D43" s="1"/>
      <c r="E43" s="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.75" customHeight="1" x14ac:dyDescent="0.35">
      <c r="A44" s="6"/>
      <c r="B44" s="1"/>
      <c r="C44" s="1"/>
      <c r="D44" s="1"/>
      <c r="E44" s="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3.75" customHeight="1" x14ac:dyDescent="0.35">
      <c r="A45" s="6"/>
      <c r="B45" s="1"/>
      <c r="C45" s="1"/>
      <c r="D45" s="1"/>
      <c r="E45" s="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3.75" customHeight="1" x14ac:dyDescent="0.35">
      <c r="A46" s="6"/>
      <c r="B46" s="1"/>
      <c r="C46" s="1"/>
      <c r="D46" s="1"/>
      <c r="E46" s="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3.75" customHeight="1" x14ac:dyDescent="0.35">
      <c r="A47" s="6"/>
      <c r="B47" s="1"/>
      <c r="C47" s="1"/>
      <c r="D47" s="1"/>
      <c r="E47" s="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3.75" customHeight="1" x14ac:dyDescent="0.35">
      <c r="A48" s="6"/>
      <c r="B48" s="1"/>
      <c r="C48" s="1"/>
      <c r="D48" s="1"/>
      <c r="E48" s="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3.75" customHeight="1" x14ac:dyDescent="0.35">
      <c r="A49" s="6"/>
      <c r="B49" s="1"/>
      <c r="C49" s="1"/>
      <c r="D49" s="1"/>
      <c r="E49" s="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.75" customHeight="1" x14ac:dyDescent="0.35">
      <c r="A50" s="6"/>
      <c r="B50" s="1"/>
      <c r="C50" s="1"/>
      <c r="D50" s="1"/>
      <c r="E50" s="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3.75" customHeight="1" x14ac:dyDescent="0.35">
      <c r="A51" s="6"/>
      <c r="B51" s="1"/>
      <c r="C51" s="1"/>
      <c r="D51" s="1"/>
      <c r="E51" s="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3.75" customHeight="1" x14ac:dyDescent="0.35">
      <c r="A52" s="6"/>
      <c r="B52" s="1"/>
      <c r="C52" s="1"/>
      <c r="D52" s="1"/>
      <c r="E52" s="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3.75" customHeight="1" x14ac:dyDescent="0.35">
      <c r="A53" s="6"/>
      <c r="B53" s="1"/>
      <c r="C53" s="1"/>
      <c r="D53" s="1"/>
      <c r="E53" s="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3.75" customHeight="1" x14ac:dyDescent="0.35">
      <c r="A54" s="6"/>
      <c r="B54" s="1"/>
      <c r="C54" s="1"/>
      <c r="D54" s="1"/>
      <c r="E54" s="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3.75" customHeight="1" x14ac:dyDescent="0.35">
      <c r="A55" s="6"/>
      <c r="B55" s="1"/>
      <c r="C55" s="1"/>
      <c r="D55" s="1"/>
      <c r="E55" s="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3.75" customHeight="1" x14ac:dyDescent="0.35">
      <c r="A56" s="6"/>
      <c r="B56" s="1"/>
      <c r="C56" s="1"/>
      <c r="D56" s="1"/>
      <c r="E56" s="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3.75" customHeight="1" x14ac:dyDescent="0.35">
      <c r="A57" s="6"/>
      <c r="B57" s="1"/>
      <c r="C57" s="1"/>
      <c r="D57" s="1"/>
      <c r="E57" s="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3.75" customHeight="1" x14ac:dyDescent="0.35">
      <c r="A58" s="6"/>
      <c r="B58" s="1"/>
      <c r="C58" s="1"/>
      <c r="D58" s="1"/>
      <c r="E58" s="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3.75" customHeight="1" x14ac:dyDescent="0.35">
      <c r="A59" s="6"/>
      <c r="B59" s="1"/>
      <c r="C59" s="1"/>
      <c r="D59" s="1"/>
      <c r="E59" s="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3.75" customHeight="1" x14ac:dyDescent="0.35">
      <c r="A60" s="6"/>
      <c r="B60" s="1"/>
      <c r="C60" s="1"/>
      <c r="D60" s="1"/>
      <c r="E60" s="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3.75" customHeight="1" x14ac:dyDescent="0.35">
      <c r="A61" s="6"/>
      <c r="B61" s="1"/>
      <c r="C61" s="1"/>
      <c r="D61" s="1"/>
      <c r="E61" s="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3.75" customHeight="1" x14ac:dyDescent="0.35">
      <c r="A62" s="6"/>
      <c r="B62" s="1"/>
      <c r="C62" s="1"/>
      <c r="D62" s="1"/>
      <c r="E62" s="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3.75" customHeight="1" x14ac:dyDescent="0.35">
      <c r="A63" s="6"/>
      <c r="B63" s="1"/>
      <c r="C63" s="1"/>
      <c r="D63" s="1"/>
      <c r="E63" s="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3.75" customHeight="1" x14ac:dyDescent="0.35">
      <c r="A64" s="6"/>
      <c r="B64" s="1"/>
      <c r="C64" s="1"/>
      <c r="D64" s="1"/>
      <c r="E64" s="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3.75" customHeight="1" x14ac:dyDescent="0.35">
      <c r="A65" s="6"/>
      <c r="B65" s="1"/>
      <c r="C65" s="1"/>
      <c r="D65" s="1"/>
      <c r="E65" s="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3.75" customHeight="1" x14ac:dyDescent="0.35">
      <c r="A66" s="6"/>
      <c r="B66" s="1"/>
      <c r="C66" s="1"/>
      <c r="D66" s="1"/>
      <c r="E66" s="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3.75" customHeight="1" x14ac:dyDescent="0.35">
      <c r="A67" s="6"/>
      <c r="B67" s="1"/>
      <c r="C67" s="1"/>
      <c r="D67" s="1"/>
      <c r="E67" s="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3.75" customHeight="1" x14ac:dyDescent="0.35">
      <c r="A68" s="6"/>
      <c r="B68" s="1"/>
      <c r="C68" s="1"/>
      <c r="D68" s="1"/>
      <c r="E68" s="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3.75" customHeight="1" x14ac:dyDescent="0.35">
      <c r="A69" s="6"/>
      <c r="B69" s="1"/>
      <c r="C69" s="1"/>
      <c r="D69" s="1"/>
      <c r="E69" s="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3.75" customHeight="1" x14ac:dyDescent="0.35">
      <c r="A70" s="6"/>
      <c r="B70" s="1"/>
      <c r="C70" s="1"/>
      <c r="D70" s="1"/>
      <c r="E70" s="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3.75" customHeight="1" x14ac:dyDescent="0.35">
      <c r="A71" s="6"/>
      <c r="B71" s="1"/>
      <c r="C71" s="1"/>
      <c r="D71" s="1"/>
      <c r="E71" s="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3.75" customHeight="1" x14ac:dyDescent="0.35">
      <c r="A72" s="6"/>
      <c r="B72" s="1"/>
      <c r="C72" s="1"/>
      <c r="D72" s="1"/>
      <c r="E72" s="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3.75" customHeight="1" x14ac:dyDescent="0.35">
      <c r="A73" s="6"/>
      <c r="B73" s="1"/>
      <c r="C73" s="1"/>
      <c r="D73" s="1"/>
      <c r="E73" s="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3.75" customHeight="1" x14ac:dyDescent="0.35">
      <c r="A74" s="6"/>
      <c r="B74" s="1"/>
      <c r="C74" s="1"/>
      <c r="D74" s="1"/>
      <c r="E74" s="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3.75" customHeight="1" x14ac:dyDescent="0.35">
      <c r="A75" s="6"/>
      <c r="B75" s="1"/>
      <c r="C75" s="1"/>
      <c r="D75" s="1"/>
      <c r="E75" s="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3.75" customHeight="1" x14ac:dyDescent="0.35">
      <c r="A76" s="6"/>
      <c r="B76" s="1"/>
      <c r="C76" s="1"/>
      <c r="D76" s="1"/>
      <c r="E76" s="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3.75" customHeight="1" x14ac:dyDescent="0.35">
      <c r="A77" s="6"/>
      <c r="B77" s="1"/>
      <c r="C77" s="1"/>
      <c r="D77" s="1"/>
      <c r="E77" s="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3.75" customHeight="1" x14ac:dyDescent="0.35">
      <c r="A78" s="6"/>
      <c r="B78" s="1"/>
      <c r="C78" s="1"/>
      <c r="D78" s="1"/>
      <c r="E78" s="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3.75" customHeight="1" x14ac:dyDescent="0.35">
      <c r="A79" s="6"/>
      <c r="B79" s="1"/>
      <c r="C79" s="1"/>
      <c r="D79" s="1"/>
      <c r="E79" s="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3.75" customHeight="1" x14ac:dyDescent="0.35">
      <c r="A80" s="6"/>
      <c r="B80" s="1"/>
      <c r="C80" s="1"/>
      <c r="D80" s="1"/>
      <c r="E80" s="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3.75" customHeight="1" x14ac:dyDescent="0.35">
      <c r="A81" s="6"/>
      <c r="B81" s="1"/>
      <c r="C81" s="1"/>
      <c r="D81" s="1"/>
      <c r="E81" s="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3.75" customHeight="1" x14ac:dyDescent="0.35">
      <c r="A82" s="6"/>
      <c r="B82" s="1"/>
      <c r="C82" s="1"/>
      <c r="D82" s="1"/>
      <c r="E82" s="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3.75" customHeight="1" x14ac:dyDescent="0.35">
      <c r="A83" s="6"/>
      <c r="B83" s="1"/>
      <c r="C83" s="1"/>
      <c r="D83" s="1"/>
      <c r="E83" s="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3.75" customHeight="1" x14ac:dyDescent="0.35">
      <c r="A84" s="6"/>
      <c r="B84" s="1"/>
      <c r="C84" s="1"/>
      <c r="D84" s="1"/>
      <c r="E84" s="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3.75" customHeight="1" x14ac:dyDescent="0.35">
      <c r="A85" s="6"/>
      <c r="B85" s="1"/>
      <c r="C85" s="1"/>
      <c r="D85" s="1"/>
      <c r="E85" s="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3.75" customHeight="1" x14ac:dyDescent="0.35">
      <c r="A86" s="6"/>
      <c r="B86" s="1"/>
      <c r="C86" s="1"/>
      <c r="D86" s="1"/>
      <c r="E86" s="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3.75" customHeight="1" x14ac:dyDescent="0.35">
      <c r="A87" s="6"/>
      <c r="B87" s="1"/>
      <c r="C87" s="1"/>
      <c r="D87" s="1"/>
      <c r="E87" s="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3.75" customHeight="1" x14ac:dyDescent="0.35">
      <c r="A88" s="6"/>
      <c r="B88" s="1"/>
      <c r="C88" s="1"/>
      <c r="D88" s="1"/>
      <c r="E88" s="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3.75" customHeight="1" x14ac:dyDescent="0.35">
      <c r="A89" s="6"/>
      <c r="B89" s="1"/>
      <c r="C89" s="1"/>
      <c r="D89" s="1"/>
      <c r="E89" s="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3.75" customHeight="1" x14ac:dyDescent="0.35">
      <c r="A90" s="6"/>
      <c r="B90" s="1"/>
      <c r="C90" s="1"/>
      <c r="D90" s="1"/>
      <c r="E90" s="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3.75" customHeight="1" x14ac:dyDescent="0.35">
      <c r="A91" s="6"/>
      <c r="B91" s="1"/>
      <c r="C91" s="1"/>
      <c r="D91" s="1"/>
      <c r="E91" s="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3.75" customHeight="1" x14ac:dyDescent="0.35">
      <c r="A92" s="6"/>
      <c r="B92" s="1"/>
      <c r="C92" s="1"/>
      <c r="D92" s="1"/>
      <c r="E92" s="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3.75" customHeight="1" x14ac:dyDescent="0.35">
      <c r="A93" s="6"/>
      <c r="B93" s="1"/>
      <c r="C93" s="1"/>
      <c r="D93" s="1"/>
      <c r="E93" s="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3.75" customHeight="1" x14ac:dyDescent="0.35">
      <c r="A94" s="6"/>
      <c r="B94" s="1"/>
      <c r="C94" s="1"/>
      <c r="D94" s="1"/>
      <c r="E94" s="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3.75" customHeight="1" x14ac:dyDescent="0.35">
      <c r="A95" s="6"/>
      <c r="B95" s="1"/>
      <c r="C95" s="1"/>
      <c r="D95" s="1"/>
      <c r="E95" s="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3.75" customHeight="1" x14ac:dyDescent="0.35">
      <c r="A96" s="6"/>
      <c r="B96" s="1"/>
      <c r="C96" s="1"/>
      <c r="D96" s="1"/>
      <c r="E96" s="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3.75" customHeight="1" x14ac:dyDescent="0.35">
      <c r="A97" s="6"/>
      <c r="B97" s="1"/>
      <c r="C97" s="1"/>
      <c r="D97" s="1"/>
      <c r="E97" s="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3.75" customHeight="1" x14ac:dyDescent="0.35">
      <c r="A98" s="6"/>
      <c r="B98" s="1"/>
      <c r="C98" s="1"/>
      <c r="D98" s="1"/>
      <c r="E98" s="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3.75" customHeight="1" x14ac:dyDescent="0.35">
      <c r="A99" s="6"/>
      <c r="B99" s="1"/>
      <c r="C99" s="1"/>
      <c r="D99" s="1"/>
      <c r="E99" s="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3.75" customHeight="1" x14ac:dyDescent="0.35">
      <c r="A100" s="6"/>
      <c r="B100" s="1"/>
      <c r="C100" s="1"/>
      <c r="D100" s="1"/>
      <c r="E100" s="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3.75" customHeight="1" x14ac:dyDescent="0.35">
      <c r="A101" s="6"/>
      <c r="B101" s="1"/>
      <c r="C101" s="1"/>
      <c r="D101" s="1"/>
      <c r="E101" s="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3.75" customHeight="1" x14ac:dyDescent="0.35">
      <c r="A102" s="6"/>
      <c r="B102" s="1"/>
      <c r="C102" s="1"/>
      <c r="D102" s="1"/>
      <c r="E102" s="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3.75" customHeight="1" x14ac:dyDescent="0.35">
      <c r="A103" s="6"/>
      <c r="B103" s="1"/>
      <c r="C103" s="1"/>
      <c r="D103" s="1"/>
      <c r="E103" s="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3.75" customHeight="1" x14ac:dyDescent="0.35">
      <c r="A104" s="6"/>
      <c r="B104" s="1"/>
      <c r="C104" s="1"/>
      <c r="D104" s="1"/>
      <c r="E104" s="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3.75" customHeight="1" x14ac:dyDescent="0.35">
      <c r="A105" s="6"/>
      <c r="B105" s="1"/>
      <c r="C105" s="1"/>
      <c r="D105" s="1"/>
      <c r="E105" s="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3.75" customHeight="1" x14ac:dyDescent="0.35">
      <c r="A106" s="6"/>
      <c r="B106" s="1"/>
      <c r="C106" s="1"/>
      <c r="D106" s="1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3.75" customHeight="1" x14ac:dyDescent="0.35">
      <c r="A107" s="6"/>
      <c r="B107" s="1"/>
      <c r="C107" s="1"/>
      <c r="D107" s="1"/>
      <c r="E107" s="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3.75" customHeight="1" x14ac:dyDescent="0.35">
      <c r="A108" s="6"/>
      <c r="B108" s="1"/>
      <c r="C108" s="1"/>
      <c r="D108" s="1"/>
      <c r="E108" s="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3.75" customHeight="1" x14ac:dyDescent="0.35">
      <c r="A109" s="6"/>
      <c r="B109" s="1"/>
      <c r="C109" s="1"/>
      <c r="D109" s="1"/>
      <c r="E109" s="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3.75" customHeight="1" x14ac:dyDescent="0.35">
      <c r="A110" s="6"/>
      <c r="B110" s="1"/>
      <c r="C110" s="1"/>
      <c r="D110" s="1"/>
      <c r="E110" s="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3.75" customHeight="1" x14ac:dyDescent="0.35">
      <c r="A111" s="6"/>
      <c r="B111" s="1"/>
      <c r="C111" s="1"/>
      <c r="D111" s="1"/>
      <c r="E111" s="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3.75" customHeight="1" x14ac:dyDescent="0.35">
      <c r="A112" s="6"/>
      <c r="B112" s="1"/>
      <c r="C112" s="1"/>
      <c r="D112" s="1"/>
      <c r="E112" s="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3.75" customHeight="1" x14ac:dyDescent="0.35">
      <c r="A113" s="6"/>
      <c r="B113" s="1"/>
      <c r="C113" s="1"/>
      <c r="D113" s="1"/>
      <c r="E113" s="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3.75" customHeight="1" x14ac:dyDescent="0.35">
      <c r="A114" s="6"/>
      <c r="B114" s="1"/>
      <c r="C114" s="1"/>
      <c r="D114" s="1"/>
      <c r="E114" s="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3.75" customHeight="1" x14ac:dyDescent="0.35">
      <c r="A115" s="6"/>
      <c r="B115" s="1"/>
      <c r="C115" s="1"/>
      <c r="D115" s="1"/>
      <c r="E115" s="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3.75" customHeight="1" x14ac:dyDescent="0.35">
      <c r="A116" s="6"/>
      <c r="B116" s="1"/>
      <c r="C116" s="1"/>
      <c r="D116" s="1"/>
      <c r="E116" s="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3.75" customHeight="1" x14ac:dyDescent="0.35">
      <c r="A117" s="6"/>
      <c r="B117" s="1"/>
      <c r="C117" s="1"/>
      <c r="D117" s="1"/>
      <c r="E117" s="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3.75" customHeight="1" x14ac:dyDescent="0.35">
      <c r="A118" s="6"/>
      <c r="B118" s="1"/>
      <c r="C118" s="1"/>
      <c r="D118" s="1"/>
      <c r="E118" s="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3.75" customHeight="1" x14ac:dyDescent="0.35">
      <c r="A119" s="6"/>
      <c r="B119" s="1"/>
      <c r="C119" s="1"/>
      <c r="D119" s="1"/>
      <c r="E119" s="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3.75" customHeight="1" x14ac:dyDescent="0.35">
      <c r="A120" s="6"/>
      <c r="B120" s="1"/>
      <c r="C120" s="1"/>
      <c r="D120" s="1"/>
      <c r="E120" s="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3.75" customHeight="1" x14ac:dyDescent="0.35">
      <c r="A121" s="6"/>
      <c r="B121" s="1"/>
      <c r="C121" s="1"/>
      <c r="D121" s="1"/>
      <c r="E121" s="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3.75" customHeight="1" x14ac:dyDescent="0.35">
      <c r="A122" s="6"/>
      <c r="B122" s="1"/>
      <c r="C122" s="1"/>
      <c r="D122" s="1"/>
      <c r="E122" s="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3.75" customHeight="1" x14ac:dyDescent="0.35">
      <c r="A123" s="6"/>
      <c r="B123" s="1"/>
      <c r="C123" s="1"/>
      <c r="D123" s="1"/>
      <c r="E123" s="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3.75" customHeight="1" x14ac:dyDescent="0.35">
      <c r="A124" s="6"/>
      <c r="B124" s="1"/>
      <c r="C124" s="1"/>
      <c r="D124" s="1"/>
      <c r="E124" s="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3.75" customHeight="1" x14ac:dyDescent="0.35">
      <c r="A125" s="6"/>
      <c r="B125" s="1"/>
      <c r="C125" s="1"/>
      <c r="D125" s="1"/>
      <c r="E125" s="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3.75" customHeight="1" x14ac:dyDescent="0.35">
      <c r="A126" s="6"/>
      <c r="B126" s="1"/>
      <c r="C126" s="1"/>
      <c r="D126" s="1"/>
      <c r="E126" s="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3.75" customHeight="1" x14ac:dyDescent="0.35">
      <c r="A127" s="6"/>
      <c r="B127" s="1"/>
      <c r="C127" s="1"/>
      <c r="D127" s="1"/>
      <c r="E127" s="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3.75" customHeight="1" x14ac:dyDescent="0.35">
      <c r="A128" s="6"/>
      <c r="B128" s="1"/>
      <c r="C128" s="1"/>
      <c r="D128" s="1"/>
      <c r="E128" s="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3.75" customHeight="1" x14ac:dyDescent="0.35">
      <c r="A129" s="6"/>
      <c r="B129" s="1"/>
      <c r="C129" s="1"/>
      <c r="D129" s="1"/>
      <c r="E129" s="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3.75" customHeight="1" x14ac:dyDescent="0.35">
      <c r="A130" s="6"/>
      <c r="B130" s="1"/>
      <c r="C130" s="1"/>
      <c r="D130" s="1"/>
      <c r="E130" s="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3.75" customHeight="1" x14ac:dyDescent="0.35">
      <c r="A131" s="6"/>
      <c r="B131" s="1"/>
      <c r="C131" s="1"/>
      <c r="D131" s="1"/>
      <c r="E131" s="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3.75" customHeight="1" x14ac:dyDescent="0.35">
      <c r="A132" s="6"/>
      <c r="B132" s="1"/>
      <c r="C132" s="1"/>
      <c r="D132" s="1"/>
      <c r="E132" s="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3.75" customHeight="1" x14ac:dyDescent="0.35">
      <c r="A133" s="6"/>
      <c r="B133" s="1"/>
      <c r="C133" s="1"/>
      <c r="D133" s="1"/>
      <c r="E133" s="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3.75" customHeight="1" x14ac:dyDescent="0.35">
      <c r="A134" s="6"/>
      <c r="B134" s="1"/>
      <c r="C134" s="1"/>
      <c r="D134" s="1"/>
      <c r="E134" s="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3.75" customHeight="1" x14ac:dyDescent="0.35">
      <c r="A135" s="6"/>
      <c r="B135" s="1"/>
      <c r="C135" s="1"/>
      <c r="D135" s="1"/>
      <c r="E135" s="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3.75" customHeight="1" x14ac:dyDescent="0.35">
      <c r="A136" s="6"/>
      <c r="B136" s="1"/>
      <c r="C136" s="1"/>
      <c r="D136" s="1"/>
      <c r="E136" s="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3.75" customHeight="1" x14ac:dyDescent="0.35">
      <c r="A137" s="6"/>
      <c r="B137" s="1"/>
      <c r="C137" s="1"/>
      <c r="D137" s="1"/>
      <c r="E137" s="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3.75" customHeight="1" x14ac:dyDescent="0.35">
      <c r="A138" s="6"/>
      <c r="B138" s="1"/>
      <c r="C138" s="1"/>
      <c r="D138" s="1"/>
      <c r="E138" s="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3.75" customHeight="1" x14ac:dyDescent="0.35">
      <c r="A139" s="6"/>
      <c r="B139" s="1"/>
      <c r="C139" s="1"/>
      <c r="D139" s="1"/>
      <c r="E139" s="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3.75" customHeight="1" x14ac:dyDescent="0.35">
      <c r="A140" s="6"/>
      <c r="B140" s="1"/>
      <c r="C140" s="1"/>
      <c r="D140" s="1"/>
      <c r="E140" s="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3.75" customHeight="1" x14ac:dyDescent="0.35">
      <c r="A141" s="6"/>
      <c r="B141" s="1"/>
      <c r="C141" s="1"/>
      <c r="D141" s="1"/>
      <c r="E141" s="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3.75" customHeight="1" x14ac:dyDescent="0.35">
      <c r="A142" s="6"/>
      <c r="B142" s="1"/>
      <c r="C142" s="1"/>
      <c r="D142" s="1"/>
      <c r="E142" s="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3.75" customHeight="1" x14ac:dyDescent="0.35">
      <c r="A143" s="6"/>
      <c r="B143" s="1"/>
      <c r="C143" s="1"/>
      <c r="D143" s="1"/>
      <c r="E143" s="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3.75" customHeight="1" x14ac:dyDescent="0.35">
      <c r="A144" s="6"/>
      <c r="B144" s="1"/>
      <c r="C144" s="1"/>
      <c r="D144" s="1"/>
      <c r="E144" s="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3.75" customHeight="1" x14ac:dyDescent="0.35">
      <c r="A145" s="6"/>
      <c r="B145" s="1"/>
      <c r="C145" s="1"/>
      <c r="D145" s="1"/>
      <c r="E145" s="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3.75" customHeight="1" x14ac:dyDescent="0.35">
      <c r="A146" s="6"/>
      <c r="B146" s="1"/>
      <c r="C146" s="1"/>
      <c r="D146" s="1"/>
      <c r="E146" s="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3.75" customHeight="1" x14ac:dyDescent="0.35">
      <c r="A147" s="6"/>
      <c r="B147" s="1"/>
      <c r="C147" s="1"/>
      <c r="D147" s="1"/>
      <c r="E147" s="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3.75" customHeight="1" x14ac:dyDescent="0.35">
      <c r="A148" s="6"/>
      <c r="B148" s="1"/>
      <c r="C148" s="1"/>
      <c r="D148" s="1"/>
      <c r="E148" s="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3.75" customHeight="1" x14ac:dyDescent="0.35">
      <c r="A149" s="6"/>
      <c r="B149" s="1"/>
      <c r="C149" s="1"/>
      <c r="D149" s="1"/>
      <c r="E149" s="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3.75" customHeight="1" x14ac:dyDescent="0.35">
      <c r="A150" s="6"/>
      <c r="B150" s="1"/>
      <c r="C150" s="1"/>
      <c r="D150" s="1"/>
      <c r="E150" s="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3.75" customHeight="1" x14ac:dyDescent="0.35">
      <c r="A151" s="6"/>
      <c r="B151" s="1"/>
      <c r="C151" s="1"/>
      <c r="D151" s="1"/>
      <c r="E151" s="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3.75" customHeight="1" x14ac:dyDescent="0.35">
      <c r="A152" s="6"/>
      <c r="B152" s="1"/>
      <c r="C152" s="1"/>
      <c r="D152" s="1"/>
      <c r="E152" s="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3.75" customHeight="1" x14ac:dyDescent="0.35">
      <c r="A153" s="6"/>
      <c r="B153" s="1"/>
      <c r="C153" s="1"/>
      <c r="D153" s="1"/>
      <c r="E153" s="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3.75" customHeight="1" x14ac:dyDescent="0.35">
      <c r="A154" s="6"/>
      <c r="B154" s="1"/>
      <c r="C154" s="1"/>
      <c r="D154" s="1"/>
      <c r="E154" s="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3.75" customHeight="1" x14ac:dyDescent="0.35">
      <c r="A155" s="6"/>
      <c r="B155" s="1"/>
      <c r="C155" s="1"/>
      <c r="D155" s="1"/>
      <c r="E155" s="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3.75" customHeight="1" x14ac:dyDescent="0.35">
      <c r="A156" s="6"/>
      <c r="B156" s="1"/>
      <c r="C156" s="1"/>
      <c r="D156" s="1"/>
      <c r="E156" s="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3.75" customHeight="1" x14ac:dyDescent="0.35">
      <c r="A157" s="6"/>
      <c r="B157" s="1"/>
      <c r="C157" s="1"/>
      <c r="D157" s="1"/>
      <c r="E157" s="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3.75" customHeight="1" x14ac:dyDescent="0.35">
      <c r="A158" s="6"/>
      <c r="B158" s="1"/>
      <c r="C158" s="1"/>
      <c r="D158" s="1"/>
      <c r="E158" s="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3.75" customHeight="1" x14ac:dyDescent="0.35">
      <c r="A159" s="6"/>
      <c r="B159" s="1"/>
      <c r="C159" s="1"/>
      <c r="D159" s="1"/>
      <c r="E159" s="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3.75" customHeight="1" x14ac:dyDescent="0.35">
      <c r="A160" s="6"/>
      <c r="B160" s="1"/>
      <c r="C160" s="1"/>
      <c r="D160" s="1"/>
      <c r="E160" s="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3.75" customHeight="1" x14ac:dyDescent="0.35">
      <c r="A161" s="6"/>
      <c r="B161" s="1"/>
      <c r="C161" s="1"/>
      <c r="D161" s="1"/>
      <c r="E161" s="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3.75" customHeight="1" x14ac:dyDescent="0.35">
      <c r="A162" s="6"/>
      <c r="B162" s="1"/>
      <c r="C162" s="1"/>
      <c r="D162" s="1"/>
      <c r="E162" s="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3.75" customHeight="1" x14ac:dyDescent="0.35">
      <c r="A163" s="6"/>
      <c r="B163" s="1"/>
      <c r="C163" s="1"/>
      <c r="D163" s="1"/>
      <c r="E163" s="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3.75" customHeight="1" x14ac:dyDescent="0.35">
      <c r="A164" s="6"/>
      <c r="B164" s="1"/>
      <c r="C164" s="1"/>
      <c r="D164" s="1"/>
      <c r="E164" s="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3.75" customHeight="1" x14ac:dyDescent="0.35">
      <c r="A165" s="6"/>
      <c r="B165" s="1"/>
      <c r="C165" s="1"/>
      <c r="D165" s="1"/>
      <c r="E165" s="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3.75" customHeight="1" x14ac:dyDescent="0.35">
      <c r="A166" s="6"/>
      <c r="B166" s="1"/>
      <c r="C166" s="1"/>
      <c r="D166" s="1"/>
      <c r="E166" s="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3.75" customHeight="1" x14ac:dyDescent="0.35">
      <c r="A167" s="6"/>
      <c r="B167" s="1"/>
      <c r="C167" s="1"/>
      <c r="D167" s="1"/>
      <c r="E167" s="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3.75" customHeight="1" x14ac:dyDescent="0.35">
      <c r="A168" s="6"/>
      <c r="B168" s="1"/>
      <c r="C168" s="1"/>
      <c r="D168" s="1"/>
      <c r="E168" s="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3.75" customHeight="1" x14ac:dyDescent="0.35">
      <c r="A169" s="6"/>
      <c r="B169" s="1"/>
      <c r="C169" s="1"/>
      <c r="D169" s="1"/>
      <c r="E169" s="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3.75" customHeight="1" x14ac:dyDescent="0.35">
      <c r="A170" s="6"/>
      <c r="B170" s="1"/>
      <c r="C170" s="1"/>
      <c r="D170" s="1"/>
      <c r="E170" s="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3.75" customHeight="1" x14ac:dyDescent="0.35">
      <c r="A171" s="6"/>
      <c r="B171" s="1"/>
      <c r="C171" s="1"/>
      <c r="D171" s="1"/>
      <c r="E171" s="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3.75" customHeight="1" x14ac:dyDescent="0.35">
      <c r="A172" s="6"/>
      <c r="B172" s="1"/>
      <c r="C172" s="1"/>
      <c r="D172" s="1"/>
      <c r="E172" s="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3.75" customHeight="1" x14ac:dyDescent="0.35">
      <c r="A173" s="6"/>
      <c r="B173" s="1"/>
      <c r="C173" s="1"/>
      <c r="D173" s="1"/>
      <c r="E173" s="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3.75" customHeight="1" x14ac:dyDescent="0.35">
      <c r="A174" s="6"/>
      <c r="B174" s="1"/>
      <c r="C174" s="1"/>
      <c r="D174" s="1"/>
      <c r="E174" s="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3.75" customHeight="1" x14ac:dyDescent="0.35">
      <c r="A175" s="6"/>
      <c r="B175" s="1"/>
      <c r="C175" s="1"/>
      <c r="D175" s="1"/>
      <c r="E175" s="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3.75" customHeight="1" x14ac:dyDescent="0.35">
      <c r="A176" s="6"/>
      <c r="B176" s="1"/>
      <c r="C176" s="1"/>
      <c r="D176" s="1"/>
      <c r="E176" s="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3.75" customHeight="1" x14ac:dyDescent="0.35">
      <c r="A177" s="6"/>
      <c r="B177" s="1"/>
      <c r="C177" s="1"/>
      <c r="D177" s="1"/>
      <c r="E177" s="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3.75" customHeight="1" x14ac:dyDescent="0.35">
      <c r="A178" s="6"/>
      <c r="B178" s="1"/>
      <c r="C178" s="1"/>
      <c r="D178" s="1"/>
      <c r="E178" s="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3.75" customHeight="1" x14ac:dyDescent="0.35">
      <c r="A179" s="6"/>
      <c r="B179" s="1"/>
      <c r="C179" s="1"/>
      <c r="D179" s="1"/>
      <c r="E179" s="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3.75" customHeight="1" x14ac:dyDescent="0.35">
      <c r="A180" s="6"/>
      <c r="B180" s="1"/>
      <c r="C180" s="1"/>
      <c r="D180" s="1"/>
      <c r="E180" s="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3.75" customHeight="1" x14ac:dyDescent="0.35">
      <c r="A181" s="6"/>
      <c r="B181" s="1"/>
      <c r="C181" s="1"/>
      <c r="D181" s="1"/>
      <c r="E181" s="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3.75" customHeight="1" x14ac:dyDescent="0.35">
      <c r="A182" s="6"/>
      <c r="B182" s="1"/>
      <c r="C182" s="1"/>
      <c r="D182" s="1"/>
      <c r="E182" s="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3.75" customHeight="1" x14ac:dyDescent="0.35">
      <c r="A183" s="6"/>
      <c r="B183" s="1"/>
      <c r="C183" s="1"/>
      <c r="D183" s="1"/>
      <c r="E183" s="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3.75" customHeight="1" x14ac:dyDescent="0.35">
      <c r="A184" s="6"/>
      <c r="B184" s="1"/>
      <c r="C184" s="1"/>
      <c r="D184" s="1"/>
      <c r="E184" s="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3.75" customHeight="1" x14ac:dyDescent="0.35">
      <c r="A185" s="6"/>
      <c r="B185" s="1"/>
      <c r="C185" s="1"/>
      <c r="D185" s="1"/>
      <c r="E185" s="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3.75" customHeight="1" x14ac:dyDescent="0.35">
      <c r="A186" s="6"/>
      <c r="B186" s="1"/>
      <c r="C186" s="1"/>
      <c r="D186" s="1"/>
      <c r="E186" s="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3.75" customHeight="1" x14ac:dyDescent="0.35">
      <c r="A187" s="6"/>
      <c r="B187" s="1"/>
      <c r="C187" s="1"/>
      <c r="D187" s="1"/>
      <c r="E187" s="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3.75" customHeight="1" x14ac:dyDescent="0.35">
      <c r="A188" s="6"/>
      <c r="B188" s="1"/>
      <c r="C188" s="1"/>
      <c r="D188" s="1"/>
      <c r="E188" s="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3.75" customHeight="1" x14ac:dyDescent="0.35">
      <c r="A189" s="6"/>
      <c r="B189" s="1"/>
      <c r="C189" s="1"/>
      <c r="D189" s="1"/>
      <c r="E189" s="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3.75" customHeight="1" x14ac:dyDescent="0.35">
      <c r="A190" s="6"/>
      <c r="B190" s="1"/>
      <c r="C190" s="1"/>
      <c r="D190" s="1"/>
      <c r="E190" s="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3.75" customHeight="1" x14ac:dyDescent="0.35">
      <c r="A191" s="6"/>
      <c r="B191" s="1"/>
      <c r="C191" s="1"/>
      <c r="D191" s="1"/>
      <c r="E191" s="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3.75" customHeight="1" x14ac:dyDescent="0.35">
      <c r="A192" s="6"/>
      <c r="B192" s="1"/>
      <c r="C192" s="1"/>
      <c r="D192" s="1"/>
      <c r="E192" s="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3.75" customHeight="1" x14ac:dyDescent="0.35">
      <c r="A193" s="6"/>
      <c r="B193" s="1"/>
      <c r="C193" s="1"/>
      <c r="D193" s="1"/>
      <c r="E193" s="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3.75" customHeight="1" x14ac:dyDescent="0.35">
      <c r="A194" s="6"/>
      <c r="B194" s="1"/>
      <c r="C194" s="1"/>
      <c r="D194" s="1"/>
      <c r="E194" s="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3.75" customHeight="1" x14ac:dyDescent="0.35">
      <c r="A195" s="6"/>
      <c r="B195" s="1"/>
      <c r="C195" s="1"/>
      <c r="D195" s="1"/>
      <c r="E195" s="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3.75" customHeight="1" x14ac:dyDescent="0.35">
      <c r="A196" s="6"/>
      <c r="B196" s="1"/>
      <c r="C196" s="1"/>
      <c r="D196" s="1"/>
      <c r="E196" s="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3.75" customHeight="1" x14ac:dyDescent="0.35">
      <c r="A197" s="6"/>
      <c r="B197" s="1"/>
      <c r="C197" s="1"/>
      <c r="D197" s="1"/>
      <c r="E197" s="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3.75" customHeight="1" x14ac:dyDescent="0.35">
      <c r="A198" s="6"/>
      <c r="B198" s="1"/>
      <c r="C198" s="1"/>
      <c r="D198" s="1"/>
      <c r="E198" s="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3.75" customHeight="1" x14ac:dyDescent="0.35">
      <c r="A199" s="6"/>
      <c r="B199" s="1"/>
      <c r="C199" s="1"/>
      <c r="D199" s="1"/>
      <c r="E199" s="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3.75" customHeight="1" x14ac:dyDescent="0.35">
      <c r="A200" s="6"/>
      <c r="B200" s="1"/>
      <c r="C200" s="1"/>
      <c r="D200" s="1"/>
      <c r="E200" s="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3.75" customHeight="1" x14ac:dyDescent="0.35">
      <c r="A201" s="6"/>
      <c r="B201" s="1"/>
      <c r="C201" s="1"/>
      <c r="D201" s="1"/>
      <c r="E201" s="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3.75" customHeight="1" x14ac:dyDescent="0.35">
      <c r="A202" s="6"/>
      <c r="B202" s="1"/>
      <c r="C202" s="1"/>
      <c r="D202" s="1"/>
      <c r="E202" s="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3.75" customHeight="1" x14ac:dyDescent="0.35">
      <c r="A203" s="6"/>
      <c r="B203" s="1"/>
      <c r="C203" s="1"/>
      <c r="D203" s="1"/>
      <c r="E203" s="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3.75" customHeight="1" x14ac:dyDescent="0.35">
      <c r="A204" s="6"/>
      <c r="B204" s="1"/>
      <c r="C204" s="1"/>
      <c r="D204" s="1"/>
      <c r="E204" s="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3.75" customHeight="1" x14ac:dyDescent="0.35">
      <c r="A205" s="6"/>
      <c r="B205" s="1"/>
      <c r="C205" s="1"/>
      <c r="D205" s="1"/>
      <c r="E205" s="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3.75" customHeight="1" x14ac:dyDescent="0.35">
      <c r="A206" s="6"/>
      <c r="B206" s="1"/>
      <c r="C206" s="1"/>
      <c r="D206" s="1"/>
      <c r="E206" s="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3.75" customHeight="1" x14ac:dyDescent="0.35">
      <c r="A207" s="6"/>
      <c r="B207" s="1"/>
      <c r="C207" s="1"/>
      <c r="D207" s="1"/>
      <c r="E207" s="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3.75" customHeight="1" x14ac:dyDescent="0.35">
      <c r="A208" s="6"/>
      <c r="B208" s="1"/>
      <c r="C208" s="1"/>
      <c r="D208" s="1"/>
      <c r="E208" s="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3.75" customHeight="1" x14ac:dyDescent="0.35">
      <c r="A209" s="6"/>
      <c r="B209" s="1"/>
      <c r="C209" s="1"/>
      <c r="D209" s="1"/>
      <c r="E209" s="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3.75" customHeight="1" x14ac:dyDescent="0.35">
      <c r="A210" s="6"/>
      <c r="B210" s="1"/>
      <c r="C210" s="1"/>
      <c r="D210" s="1"/>
      <c r="E210" s="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3.75" customHeight="1" x14ac:dyDescent="0.35">
      <c r="A211" s="6"/>
      <c r="B211" s="1"/>
      <c r="C211" s="1"/>
      <c r="D211" s="1"/>
      <c r="E211" s="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3.75" customHeight="1" x14ac:dyDescent="0.35">
      <c r="A212" s="6"/>
      <c r="B212" s="1"/>
      <c r="C212" s="1"/>
      <c r="D212" s="1"/>
      <c r="E212" s="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3.75" customHeight="1" x14ac:dyDescent="0.35">
      <c r="A213" s="6"/>
      <c r="B213" s="1"/>
      <c r="C213" s="1"/>
      <c r="D213" s="1"/>
      <c r="E213" s="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3.75" customHeight="1" x14ac:dyDescent="0.35">
      <c r="A214" s="6"/>
      <c r="B214" s="1"/>
      <c r="C214" s="1"/>
      <c r="D214" s="1"/>
      <c r="E214" s="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3.75" customHeight="1" x14ac:dyDescent="0.35">
      <c r="A215" s="6"/>
      <c r="B215" s="1"/>
      <c r="C215" s="1"/>
      <c r="D215" s="1"/>
      <c r="E215" s="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3.75" customHeight="1" x14ac:dyDescent="0.35">
      <c r="A216" s="6"/>
      <c r="B216" s="1"/>
      <c r="C216" s="1"/>
      <c r="D216" s="1"/>
      <c r="E216" s="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3.75" customHeight="1" x14ac:dyDescent="0.35">
      <c r="A217" s="6"/>
      <c r="B217" s="1"/>
      <c r="C217" s="1"/>
      <c r="D217" s="1"/>
      <c r="E217" s="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3.75" customHeight="1" x14ac:dyDescent="0.35">
      <c r="A218" s="6"/>
      <c r="B218" s="1"/>
      <c r="C218" s="1"/>
      <c r="D218" s="1"/>
      <c r="E218" s="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3.75" customHeight="1" x14ac:dyDescent="0.35">
      <c r="A219" s="6"/>
      <c r="B219" s="1"/>
      <c r="C219" s="1"/>
      <c r="D219" s="1"/>
      <c r="E219" s="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3.75" customHeight="1" x14ac:dyDescent="0.35">
      <c r="A220" s="6"/>
      <c r="B220" s="1"/>
      <c r="C220" s="1"/>
      <c r="D220" s="1"/>
      <c r="E220" s="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3.75" customHeight="1" x14ac:dyDescent="0.35">
      <c r="A221" s="6"/>
      <c r="B221" s="1"/>
      <c r="C221" s="1"/>
      <c r="D221" s="1"/>
      <c r="E221" s="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3.75" customHeight="1" x14ac:dyDescent="0.35">
      <c r="A222" s="6"/>
      <c r="B222" s="1"/>
      <c r="C222" s="1"/>
      <c r="D222" s="1"/>
      <c r="E222" s="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3.75" customHeight="1" x14ac:dyDescent="0.35">
      <c r="A223" s="6"/>
      <c r="B223" s="1"/>
      <c r="C223" s="1"/>
      <c r="D223" s="1"/>
      <c r="E223" s="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3.75" customHeight="1" x14ac:dyDescent="0.35">
      <c r="A224" s="6"/>
      <c r="B224" s="1"/>
      <c r="C224" s="1"/>
      <c r="D224" s="1"/>
      <c r="E224" s="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3.75" customHeight="1" x14ac:dyDescent="0.35">
      <c r="A225" s="6"/>
      <c r="B225" s="1"/>
      <c r="C225" s="1"/>
      <c r="D225" s="1"/>
      <c r="E225" s="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3.75" customHeight="1" x14ac:dyDescent="0.35">
      <c r="A226" s="6"/>
      <c r="B226" s="1"/>
      <c r="C226" s="1"/>
      <c r="D226" s="1"/>
      <c r="E226" s="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3.75" customHeight="1" x14ac:dyDescent="0.35">
      <c r="A227" s="6"/>
      <c r="B227" s="1"/>
      <c r="C227" s="1"/>
      <c r="D227" s="1"/>
      <c r="E227" s="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3.75" customHeight="1" x14ac:dyDescent="0.35">
      <c r="A228" s="6"/>
      <c r="B228" s="1"/>
      <c r="C228" s="1"/>
      <c r="D228" s="1"/>
      <c r="E228" s="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3.75" customHeight="1" x14ac:dyDescent="0.35">
      <c r="A229" s="6"/>
      <c r="B229" s="1"/>
      <c r="C229" s="1"/>
      <c r="D229" s="1"/>
      <c r="E229" s="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3.75" customHeight="1" x14ac:dyDescent="0.35">
      <c r="A230" s="6"/>
      <c r="B230" s="1"/>
      <c r="C230" s="1"/>
      <c r="D230" s="1"/>
      <c r="E230" s="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3.75" customHeight="1" x14ac:dyDescent="0.35">
      <c r="A231" s="6"/>
      <c r="B231" s="1"/>
      <c r="C231" s="1"/>
      <c r="D231" s="1"/>
      <c r="E231" s="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3.75" customHeight="1" x14ac:dyDescent="0.35">
      <c r="A232" s="6"/>
      <c r="B232" s="1"/>
      <c r="C232" s="1"/>
      <c r="D232" s="1"/>
      <c r="E232" s="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3.75" customHeight="1" x14ac:dyDescent="0.35">
      <c r="A233" s="6"/>
      <c r="B233" s="1"/>
      <c r="C233" s="1"/>
      <c r="D233" s="1"/>
      <c r="E233" s="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3.75" customHeight="1" x14ac:dyDescent="0.35">
      <c r="A234" s="6"/>
      <c r="B234" s="1"/>
      <c r="C234" s="1"/>
      <c r="D234" s="1"/>
      <c r="E234" s="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3.75" customHeight="1" x14ac:dyDescent="0.35">
      <c r="A235" s="6"/>
      <c r="B235" s="1"/>
      <c r="C235" s="1"/>
      <c r="D235" s="1"/>
      <c r="E235" s="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3.75" customHeight="1" x14ac:dyDescent="0.35">
      <c r="A236" s="6"/>
      <c r="B236" s="1"/>
      <c r="C236" s="1"/>
      <c r="D236" s="1"/>
      <c r="E236" s="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3.75" customHeight="1" x14ac:dyDescent="0.35">
      <c r="A237" s="6"/>
      <c r="B237" s="1"/>
      <c r="C237" s="1"/>
      <c r="D237" s="1"/>
      <c r="E237" s="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3.75" customHeight="1" x14ac:dyDescent="0.35">
      <c r="A238" s="6"/>
      <c r="B238" s="1"/>
      <c r="C238" s="1"/>
      <c r="D238" s="1"/>
      <c r="E238" s="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3.75" customHeight="1" x14ac:dyDescent="0.35">
      <c r="A239" s="6"/>
      <c r="B239" s="1"/>
      <c r="C239" s="1"/>
      <c r="D239" s="1"/>
      <c r="E239" s="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3.75" customHeight="1" x14ac:dyDescent="0.35">
      <c r="A240" s="6"/>
      <c r="B240" s="1"/>
      <c r="C240" s="1"/>
      <c r="D240" s="1"/>
      <c r="E240" s="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3.75" customHeight="1" x14ac:dyDescent="0.35">
      <c r="A241" s="6"/>
      <c r="B241" s="1"/>
      <c r="C241" s="1"/>
      <c r="D241" s="1"/>
      <c r="E241" s="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3.75" customHeight="1" x14ac:dyDescent="0.35">
      <c r="A242" s="6"/>
      <c r="B242" s="1"/>
      <c r="C242" s="1"/>
      <c r="D242" s="1"/>
      <c r="E242" s="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3.75" customHeight="1" x14ac:dyDescent="0.35">
      <c r="A243" s="6"/>
      <c r="B243" s="1"/>
      <c r="C243" s="1"/>
      <c r="D243" s="1"/>
      <c r="E243" s="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3.75" customHeight="1" x14ac:dyDescent="0.35">
      <c r="A244" s="6"/>
      <c r="B244" s="1"/>
      <c r="C244" s="1"/>
      <c r="D244" s="1"/>
      <c r="E244" s="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3.75" customHeight="1" x14ac:dyDescent="0.35">
      <c r="A245" s="6"/>
      <c r="B245" s="1"/>
      <c r="C245" s="1"/>
      <c r="D245" s="1"/>
      <c r="E245" s="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3.75" customHeight="1" x14ac:dyDescent="0.35">
      <c r="A246" s="6"/>
      <c r="B246" s="1"/>
      <c r="C246" s="1"/>
      <c r="D246" s="1"/>
      <c r="E246" s="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3.75" customHeight="1" x14ac:dyDescent="0.35">
      <c r="A247" s="6"/>
      <c r="B247" s="1"/>
      <c r="C247" s="1"/>
      <c r="D247" s="1"/>
      <c r="E247" s="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3.75" customHeight="1" x14ac:dyDescent="0.35">
      <c r="A248" s="6"/>
      <c r="B248" s="1"/>
      <c r="C248" s="1"/>
      <c r="D248" s="1"/>
      <c r="E248" s="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3.75" customHeight="1" x14ac:dyDescent="0.35">
      <c r="A249" s="6"/>
      <c r="B249" s="1"/>
      <c r="C249" s="1"/>
      <c r="D249" s="1"/>
      <c r="E249" s="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3.75" customHeight="1" x14ac:dyDescent="0.35">
      <c r="A250" s="6"/>
      <c r="B250" s="1"/>
      <c r="C250" s="1"/>
      <c r="D250" s="1"/>
      <c r="E250" s="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3.75" customHeight="1" x14ac:dyDescent="0.35">
      <c r="A251" s="6"/>
      <c r="B251" s="1"/>
      <c r="C251" s="1"/>
      <c r="D251" s="1"/>
      <c r="E251" s="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3.75" customHeight="1" x14ac:dyDescent="0.35">
      <c r="A252" s="6"/>
      <c r="B252" s="1"/>
      <c r="C252" s="1"/>
      <c r="D252" s="1"/>
      <c r="E252" s="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3.75" customHeight="1" x14ac:dyDescent="0.35">
      <c r="A253" s="6"/>
      <c r="B253" s="1"/>
      <c r="C253" s="1"/>
      <c r="D253" s="1"/>
      <c r="E253" s="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3.75" customHeight="1" x14ac:dyDescent="0.35">
      <c r="A254" s="6"/>
      <c r="B254" s="1"/>
      <c r="C254" s="1"/>
      <c r="D254" s="1"/>
      <c r="E254" s="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3.75" customHeight="1" x14ac:dyDescent="0.35">
      <c r="A255" s="6"/>
      <c r="B255" s="1"/>
      <c r="C255" s="1"/>
      <c r="D255" s="1"/>
      <c r="E255" s="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3.75" customHeight="1" x14ac:dyDescent="0.35">
      <c r="A256" s="6"/>
      <c r="B256" s="1"/>
      <c r="C256" s="1"/>
      <c r="D256" s="1"/>
      <c r="E256" s="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3.75" customHeight="1" x14ac:dyDescent="0.35">
      <c r="A257" s="6"/>
      <c r="B257" s="1"/>
      <c r="C257" s="1"/>
      <c r="D257" s="1"/>
      <c r="E257" s="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3.75" customHeight="1" x14ac:dyDescent="0.35">
      <c r="A258" s="6"/>
      <c r="B258" s="1"/>
      <c r="C258" s="1"/>
      <c r="D258" s="1"/>
      <c r="E258" s="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3.75" customHeight="1" x14ac:dyDescent="0.35">
      <c r="A259" s="6"/>
      <c r="B259" s="1"/>
      <c r="C259" s="1"/>
      <c r="D259" s="1"/>
      <c r="E259" s="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3.75" customHeight="1" x14ac:dyDescent="0.35">
      <c r="A260" s="6"/>
      <c r="B260" s="1"/>
      <c r="C260" s="1"/>
      <c r="D260" s="1"/>
      <c r="E260" s="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3.75" customHeight="1" x14ac:dyDescent="0.35">
      <c r="A261" s="6"/>
      <c r="B261" s="1"/>
      <c r="C261" s="1"/>
      <c r="D261" s="1"/>
      <c r="E261" s="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3.75" customHeight="1" x14ac:dyDescent="0.35">
      <c r="A262" s="6"/>
      <c r="B262" s="1"/>
      <c r="C262" s="1"/>
      <c r="D262" s="1"/>
      <c r="E262" s="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3.75" customHeight="1" x14ac:dyDescent="0.35">
      <c r="A263" s="6"/>
      <c r="B263" s="1"/>
      <c r="C263" s="1"/>
      <c r="D263" s="1"/>
      <c r="E263" s="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3.75" customHeight="1" x14ac:dyDescent="0.35">
      <c r="A264" s="6"/>
      <c r="B264" s="1"/>
      <c r="C264" s="1"/>
      <c r="D264" s="1"/>
      <c r="E264" s="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3.75" customHeight="1" x14ac:dyDescent="0.35">
      <c r="A265" s="6"/>
      <c r="B265" s="1"/>
      <c r="C265" s="1"/>
      <c r="D265" s="1"/>
      <c r="E265" s="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3.75" customHeight="1" x14ac:dyDescent="0.35">
      <c r="A266" s="6"/>
      <c r="B266" s="1"/>
      <c r="C266" s="1"/>
      <c r="D266" s="1"/>
      <c r="E266" s="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3.75" customHeight="1" x14ac:dyDescent="0.35">
      <c r="A267" s="6"/>
      <c r="B267" s="1"/>
      <c r="C267" s="1"/>
      <c r="D267" s="1"/>
      <c r="E267" s="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3.75" customHeight="1" x14ac:dyDescent="0.35">
      <c r="A268" s="6"/>
      <c r="B268" s="1"/>
      <c r="C268" s="1"/>
      <c r="D268" s="1"/>
      <c r="E268" s="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3.75" customHeight="1" x14ac:dyDescent="0.35">
      <c r="A269" s="6"/>
      <c r="B269" s="1"/>
      <c r="C269" s="1"/>
      <c r="D269" s="1"/>
      <c r="E269" s="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3.75" customHeight="1" x14ac:dyDescent="0.35">
      <c r="A270" s="6"/>
      <c r="B270" s="1"/>
      <c r="C270" s="1"/>
      <c r="D270" s="1"/>
      <c r="E270" s="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3.75" customHeight="1" x14ac:dyDescent="0.35">
      <c r="A271" s="6"/>
      <c r="B271" s="1"/>
      <c r="C271" s="1"/>
      <c r="D271" s="1"/>
      <c r="E271" s="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3.75" customHeight="1" x14ac:dyDescent="0.35">
      <c r="A272" s="6"/>
      <c r="B272" s="1"/>
      <c r="C272" s="1"/>
      <c r="D272" s="1"/>
      <c r="E272" s="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3.75" customHeight="1" x14ac:dyDescent="0.35">
      <c r="A273" s="6"/>
      <c r="B273" s="1"/>
      <c r="C273" s="1"/>
      <c r="D273" s="1"/>
      <c r="E273" s="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3.75" customHeight="1" x14ac:dyDescent="0.35">
      <c r="A274" s="6"/>
      <c r="B274" s="1"/>
      <c r="C274" s="1"/>
      <c r="D274" s="1"/>
      <c r="E274" s="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3.75" customHeight="1" x14ac:dyDescent="0.35">
      <c r="A275" s="6"/>
      <c r="B275" s="1"/>
      <c r="C275" s="1"/>
      <c r="D275" s="1"/>
      <c r="E275" s="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3.75" customHeight="1" x14ac:dyDescent="0.35">
      <c r="A276" s="6"/>
      <c r="B276" s="1"/>
      <c r="C276" s="1"/>
      <c r="D276" s="1"/>
      <c r="E276" s="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3.75" customHeight="1" x14ac:dyDescent="0.35">
      <c r="A277" s="6"/>
      <c r="B277" s="1"/>
      <c r="C277" s="1"/>
      <c r="D277" s="1"/>
      <c r="E277" s="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3.75" customHeight="1" x14ac:dyDescent="0.35">
      <c r="A278" s="6"/>
      <c r="B278" s="1"/>
      <c r="C278" s="1"/>
      <c r="D278" s="1"/>
      <c r="E278" s="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3.75" customHeight="1" x14ac:dyDescent="0.35">
      <c r="A279" s="6"/>
      <c r="B279" s="1"/>
      <c r="C279" s="1"/>
      <c r="D279" s="1"/>
      <c r="E279" s="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3.75" customHeight="1" x14ac:dyDescent="0.35">
      <c r="A280" s="6"/>
      <c r="B280" s="1"/>
      <c r="C280" s="1"/>
      <c r="D280" s="1"/>
      <c r="E280" s="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3.75" customHeight="1" x14ac:dyDescent="0.35">
      <c r="A281" s="6"/>
      <c r="B281" s="1"/>
      <c r="C281" s="1"/>
      <c r="D281" s="1"/>
      <c r="E281" s="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3.75" customHeight="1" x14ac:dyDescent="0.35">
      <c r="A282" s="6"/>
      <c r="B282" s="1"/>
      <c r="C282" s="1"/>
      <c r="D282" s="1"/>
      <c r="E282" s="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3.75" customHeight="1" x14ac:dyDescent="0.35">
      <c r="A283" s="6"/>
      <c r="B283" s="1"/>
      <c r="C283" s="1"/>
      <c r="D283" s="1"/>
      <c r="E283" s="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3.75" customHeight="1" x14ac:dyDescent="0.35">
      <c r="A284" s="6"/>
      <c r="B284" s="1"/>
      <c r="C284" s="1"/>
      <c r="D284" s="1"/>
      <c r="E284" s="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3.75" customHeight="1" x14ac:dyDescent="0.35">
      <c r="A285" s="6"/>
      <c r="B285" s="1"/>
      <c r="C285" s="1"/>
      <c r="D285" s="1"/>
      <c r="E285" s="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3.75" customHeight="1" x14ac:dyDescent="0.35">
      <c r="A286" s="6"/>
      <c r="B286" s="1"/>
      <c r="C286" s="1"/>
      <c r="D286" s="1"/>
      <c r="E286" s="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3.75" customHeight="1" x14ac:dyDescent="0.35">
      <c r="A287" s="6"/>
      <c r="B287" s="1"/>
      <c r="C287" s="1"/>
      <c r="D287" s="1"/>
      <c r="E287" s="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3.75" customHeight="1" x14ac:dyDescent="0.35">
      <c r="A288" s="6"/>
      <c r="B288" s="1"/>
      <c r="C288" s="1"/>
      <c r="D288" s="1"/>
      <c r="E288" s="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3.75" customHeight="1" x14ac:dyDescent="0.35">
      <c r="A289" s="6"/>
      <c r="B289" s="1"/>
      <c r="C289" s="1"/>
      <c r="D289" s="1"/>
      <c r="E289" s="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3.75" customHeight="1" x14ac:dyDescent="0.35">
      <c r="A290" s="6"/>
      <c r="B290" s="1"/>
      <c r="C290" s="1"/>
      <c r="D290" s="1"/>
      <c r="E290" s="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3.75" customHeight="1" x14ac:dyDescent="0.35">
      <c r="A291" s="6"/>
      <c r="B291" s="1"/>
      <c r="C291" s="1"/>
      <c r="D291" s="1"/>
      <c r="E291" s="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3.75" customHeight="1" x14ac:dyDescent="0.35">
      <c r="A292" s="6"/>
      <c r="B292" s="1"/>
      <c r="C292" s="1"/>
      <c r="D292" s="1"/>
      <c r="E292" s="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3.75" customHeight="1" x14ac:dyDescent="0.35">
      <c r="A293" s="6"/>
      <c r="B293" s="1"/>
      <c r="C293" s="1"/>
      <c r="D293" s="1"/>
      <c r="E293" s="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3.75" customHeight="1" x14ac:dyDescent="0.35">
      <c r="A294" s="6"/>
      <c r="B294" s="1"/>
      <c r="C294" s="1"/>
      <c r="D294" s="1"/>
      <c r="E294" s="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3.75" customHeight="1" x14ac:dyDescent="0.35">
      <c r="A295" s="6"/>
      <c r="B295" s="1"/>
      <c r="C295" s="1"/>
      <c r="D295" s="1"/>
      <c r="E295" s="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3.75" customHeight="1" x14ac:dyDescent="0.35">
      <c r="A296" s="6"/>
      <c r="B296" s="1"/>
      <c r="C296" s="1"/>
      <c r="D296" s="1"/>
      <c r="E296" s="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3.75" customHeight="1" x14ac:dyDescent="0.35">
      <c r="A297" s="6"/>
      <c r="B297" s="1"/>
      <c r="C297" s="1"/>
      <c r="D297" s="1"/>
      <c r="E297" s="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3.75" customHeight="1" x14ac:dyDescent="0.35">
      <c r="A298" s="6"/>
      <c r="B298" s="1"/>
      <c r="C298" s="1"/>
      <c r="D298" s="1"/>
      <c r="E298" s="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3.75" customHeight="1" x14ac:dyDescent="0.35">
      <c r="A299" s="6"/>
      <c r="B299" s="1"/>
      <c r="C299" s="1"/>
      <c r="D299" s="1"/>
      <c r="E299" s="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3.75" customHeight="1" x14ac:dyDescent="0.35">
      <c r="A300" s="6"/>
      <c r="B300" s="1"/>
      <c r="C300" s="1"/>
      <c r="D300" s="1"/>
      <c r="E300" s="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3.75" customHeight="1" x14ac:dyDescent="0.35">
      <c r="A301" s="6"/>
      <c r="B301" s="1"/>
      <c r="C301" s="1"/>
      <c r="D301" s="1"/>
      <c r="E301" s="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3.75" customHeight="1" x14ac:dyDescent="0.35">
      <c r="A302" s="6"/>
      <c r="B302" s="1"/>
      <c r="C302" s="1"/>
      <c r="D302" s="1"/>
      <c r="E302" s="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3.75" customHeight="1" x14ac:dyDescent="0.35">
      <c r="A303" s="6"/>
      <c r="B303" s="1"/>
      <c r="C303" s="1"/>
      <c r="D303" s="1"/>
      <c r="E303" s="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3.75" customHeight="1" x14ac:dyDescent="0.35">
      <c r="A304" s="6"/>
      <c r="B304" s="1"/>
      <c r="C304" s="1"/>
      <c r="D304" s="1"/>
      <c r="E304" s="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3.75" customHeight="1" x14ac:dyDescent="0.35">
      <c r="A305" s="6"/>
      <c r="B305" s="1"/>
      <c r="C305" s="1"/>
      <c r="D305" s="1"/>
      <c r="E305" s="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3.75" customHeight="1" x14ac:dyDescent="0.35">
      <c r="A306" s="6"/>
      <c r="B306" s="1"/>
      <c r="C306" s="1"/>
      <c r="D306" s="1"/>
      <c r="E306" s="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3.75" customHeight="1" x14ac:dyDescent="0.35">
      <c r="A307" s="6"/>
      <c r="B307" s="1"/>
      <c r="C307" s="1"/>
      <c r="D307" s="1"/>
      <c r="E307" s="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3.75" customHeight="1" x14ac:dyDescent="0.35">
      <c r="A308" s="6"/>
      <c r="B308" s="1"/>
      <c r="C308" s="1"/>
      <c r="D308" s="1"/>
      <c r="E308" s="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3.75" customHeight="1" x14ac:dyDescent="0.35">
      <c r="A309" s="6"/>
      <c r="B309" s="1"/>
      <c r="C309" s="1"/>
      <c r="D309" s="1"/>
      <c r="E309" s="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3.75" customHeight="1" x14ac:dyDescent="0.35">
      <c r="A310" s="6"/>
      <c r="B310" s="1"/>
      <c r="C310" s="1"/>
      <c r="D310" s="1"/>
      <c r="E310" s="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3.75" customHeight="1" x14ac:dyDescent="0.35">
      <c r="A311" s="6"/>
      <c r="B311" s="1"/>
      <c r="C311" s="1"/>
      <c r="D311" s="1"/>
      <c r="E311" s="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3.75" customHeight="1" x14ac:dyDescent="0.35">
      <c r="A312" s="6"/>
      <c r="B312" s="1"/>
      <c r="C312" s="1"/>
      <c r="D312" s="1"/>
      <c r="E312" s="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3.75" customHeight="1" x14ac:dyDescent="0.35">
      <c r="A313" s="6"/>
      <c r="B313" s="1"/>
      <c r="C313" s="1"/>
      <c r="D313" s="1"/>
      <c r="E313" s="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3.75" customHeight="1" x14ac:dyDescent="0.35">
      <c r="A314" s="6"/>
      <c r="B314" s="1"/>
      <c r="C314" s="1"/>
      <c r="D314" s="1"/>
      <c r="E314" s="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3.75" customHeight="1" x14ac:dyDescent="0.35">
      <c r="A315" s="6"/>
      <c r="B315" s="1"/>
      <c r="C315" s="1"/>
      <c r="D315" s="1"/>
      <c r="E315" s="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3.75" customHeight="1" x14ac:dyDescent="0.35">
      <c r="A316" s="6"/>
      <c r="B316" s="1"/>
      <c r="C316" s="1"/>
      <c r="D316" s="1"/>
      <c r="E316" s="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3.75" customHeight="1" x14ac:dyDescent="0.35">
      <c r="A317" s="6"/>
      <c r="B317" s="1"/>
      <c r="C317" s="1"/>
      <c r="D317" s="1"/>
      <c r="E317" s="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3.75" customHeight="1" x14ac:dyDescent="0.35">
      <c r="A318" s="6"/>
      <c r="B318" s="1"/>
      <c r="C318" s="1"/>
      <c r="D318" s="1"/>
      <c r="E318" s="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3.75" customHeight="1" x14ac:dyDescent="0.35">
      <c r="A319" s="6"/>
      <c r="B319" s="1"/>
      <c r="C319" s="1"/>
      <c r="D319" s="1"/>
      <c r="E319" s="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3.75" customHeight="1" x14ac:dyDescent="0.35">
      <c r="A320" s="6"/>
      <c r="B320" s="1"/>
      <c r="C320" s="1"/>
      <c r="D320" s="1"/>
      <c r="E320" s="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3.75" customHeight="1" x14ac:dyDescent="0.35">
      <c r="A321" s="6"/>
      <c r="B321" s="1"/>
      <c r="C321" s="1"/>
      <c r="D321" s="1"/>
      <c r="E321" s="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3.75" customHeight="1" x14ac:dyDescent="0.35">
      <c r="A322" s="6"/>
      <c r="B322" s="1"/>
      <c r="C322" s="1"/>
      <c r="D322" s="1"/>
      <c r="E322" s="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3.75" customHeight="1" x14ac:dyDescent="0.35">
      <c r="A323" s="6"/>
      <c r="B323" s="1"/>
      <c r="C323" s="1"/>
      <c r="D323" s="1"/>
      <c r="E323" s="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3.75" customHeight="1" x14ac:dyDescent="0.35">
      <c r="A324" s="6"/>
      <c r="B324" s="1"/>
      <c r="C324" s="1"/>
      <c r="D324" s="1"/>
      <c r="E324" s="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3.75" customHeight="1" x14ac:dyDescent="0.35">
      <c r="A325" s="6"/>
      <c r="B325" s="1"/>
      <c r="C325" s="1"/>
      <c r="D325" s="1"/>
      <c r="E325" s="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3.75" customHeight="1" x14ac:dyDescent="0.35">
      <c r="A326" s="6"/>
      <c r="B326" s="1"/>
      <c r="C326" s="1"/>
      <c r="D326" s="1"/>
      <c r="E326" s="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3.75" customHeight="1" x14ac:dyDescent="0.35">
      <c r="A327" s="6"/>
      <c r="B327" s="1"/>
      <c r="C327" s="1"/>
      <c r="D327" s="1"/>
      <c r="E327" s="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3.75" customHeight="1" x14ac:dyDescent="0.35">
      <c r="A328" s="6"/>
      <c r="B328" s="1"/>
      <c r="C328" s="1"/>
      <c r="D328" s="1"/>
      <c r="E328" s="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3.75" customHeight="1" x14ac:dyDescent="0.35">
      <c r="A329" s="6"/>
      <c r="B329" s="1"/>
      <c r="C329" s="1"/>
      <c r="D329" s="1"/>
      <c r="E329" s="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3.75" customHeight="1" x14ac:dyDescent="0.35">
      <c r="A330" s="6"/>
      <c r="B330" s="1"/>
      <c r="C330" s="1"/>
      <c r="D330" s="1"/>
      <c r="E330" s="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3.75" customHeight="1" x14ac:dyDescent="0.35">
      <c r="A331" s="6"/>
      <c r="B331" s="1"/>
      <c r="C331" s="1"/>
      <c r="D331" s="1"/>
      <c r="E331" s="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3.75" customHeight="1" x14ac:dyDescent="0.35">
      <c r="A332" s="6"/>
      <c r="B332" s="1"/>
      <c r="C332" s="1"/>
      <c r="D332" s="1"/>
      <c r="E332" s="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3.75" customHeight="1" x14ac:dyDescent="0.35">
      <c r="A333" s="6"/>
      <c r="B333" s="1"/>
      <c r="C333" s="1"/>
      <c r="D333" s="1"/>
      <c r="E333" s="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3.75" customHeight="1" x14ac:dyDescent="0.35">
      <c r="A334" s="6"/>
      <c r="B334" s="1"/>
      <c r="C334" s="1"/>
      <c r="D334" s="1"/>
      <c r="E334" s="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3.75" customHeight="1" x14ac:dyDescent="0.35">
      <c r="A335" s="6"/>
      <c r="B335" s="1"/>
      <c r="C335" s="1"/>
      <c r="D335" s="1"/>
      <c r="E335" s="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3.75" customHeight="1" x14ac:dyDescent="0.35">
      <c r="A336" s="6"/>
      <c r="B336" s="1"/>
      <c r="C336" s="1"/>
      <c r="D336" s="1"/>
      <c r="E336" s="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3.75" customHeight="1" x14ac:dyDescent="0.35">
      <c r="A337" s="6"/>
      <c r="B337" s="1"/>
      <c r="C337" s="1"/>
      <c r="D337" s="1"/>
      <c r="E337" s="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3.75" customHeight="1" x14ac:dyDescent="0.35">
      <c r="A338" s="6"/>
      <c r="B338" s="1"/>
      <c r="C338" s="1"/>
      <c r="D338" s="1"/>
      <c r="E338" s="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3.75" customHeight="1" x14ac:dyDescent="0.35">
      <c r="A339" s="6"/>
      <c r="B339" s="1"/>
      <c r="C339" s="1"/>
      <c r="D339" s="1"/>
      <c r="E339" s="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3.75" customHeight="1" x14ac:dyDescent="0.35">
      <c r="A340" s="6"/>
      <c r="B340" s="1"/>
      <c r="C340" s="1"/>
      <c r="D340" s="1"/>
      <c r="E340" s="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3.75" customHeight="1" x14ac:dyDescent="0.35">
      <c r="A341" s="6"/>
      <c r="B341" s="1"/>
      <c r="C341" s="1"/>
      <c r="D341" s="1"/>
      <c r="E341" s="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3.75" customHeight="1" x14ac:dyDescent="0.35">
      <c r="A342" s="6"/>
      <c r="B342" s="1"/>
      <c r="C342" s="1"/>
      <c r="D342" s="1"/>
      <c r="E342" s="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3.75" customHeight="1" x14ac:dyDescent="0.35">
      <c r="A343" s="6"/>
      <c r="B343" s="1"/>
      <c r="C343" s="1"/>
      <c r="D343" s="1"/>
      <c r="E343" s="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3.75" customHeight="1" x14ac:dyDescent="0.35">
      <c r="A344" s="6"/>
      <c r="B344" s="1"/>
      <c r="C344" s="1"/>
      <c r="D344" s="1"/>
      <c r="E344" s="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3.75" customHeight="1" x14ac:dyDescent="0.35">
      <c r="A345" s="6"/>
      <c r="B345" s="1"/>
      <c r="C345" s="1"/>
      <c r="D345" s="1"/>
      <c r="E345" s="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3.75" customHeight="1" x14ac:dyDescent="0.35">
      <c r="A346" s="6"/>
      <c r="B346" s="1"/>
      <c r="C346" s="1"/>
      <c r="D346" s="1"/>
      <c r="E346" s="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3.75" customHeight="1" x14ac:dyDescent="0.35">
      <c r="A347" s="6"/>
      <c r="B347" s="1"/>
      <c r="C347" s="1"/>
      <c r="D347" s="1"/>
      <c r="E347" s="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3.75" customHeight="1" x14ac:dyDescent="0.35">
      <c r="A348" s="6"/>
      <c r="B348" s="1"/>
      <c r="C348" s="1"/>
      <c r="D348" s="1"/>
      <c r="E348" s="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3.75" customHeight="1" x14ac:dyDescent="0.35">
      <c r="A349" s="6"/>
      <c r="B349" s="1"/>
      <c r="C349" s="1"/>
      <c r="D349" s="1"/>
      <c r="E349" s="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3.75" customHeight="1" x14ac:dyDescent="0.35">
      <c r="A350" s="6"/>
      <c r="B350" s="1"/>
      <c r="C350" s="1"/>
      <c r="D350" s="1"/>
      <c r="E350" s="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3.75" customHeight="1" x14ac:dyDescent="0.35">
      <c r="A351" s="6"/>
      <c r="B351" s="1"/>
      <c r="C351" s="1"/>
      <c r="D351" s="1"/>
      <c r="E351" s="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3.75" customHeight="1" x14ac:dyDescent="0.35">
      <c r="A352" s="6"/>
      <c r="B352" s="1"/>
      <c r="C352" s="1"/>
      <c r="D352" s="1"/>
      <c r="E352" s="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3.75" customHeight="1" x14ac:dyDescent="0.35">
      <c r="A353" s="6"/>
      <c r="B353" s="1"/>
      <c r="C353" s="1"/>
      <c r="D353" s="1"/>
      <c r="E353" s="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3.75" customHeight="1" x14ac:dyDescent="0.35">
      <c r="A354" s="6"/>
      <c r="B354" s="1"/>
      <c r="C354" s="1"/>
      <c r="D354" s="1"/>
      <c r="E354" s="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3.75" customHeight="1" x14ac:dyDescent="0.35">
      <c r="A355" s="6"/>
      <c r="B355" s="1"/>
      <c r="C355" s="1"/>
      <c r="D355" s="1"/>
      <c r="E355" s="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3.75" customHeight="1" x14ac:dyDescent="0.35">
      <c r="A356" s="6"/>
      <c r="B356" s="1"/>
      <c r="C356" s="1"/>
      <c r="D356" s="1"/>
      <c r="E356" s="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3.75" customHeight="1" x14ac:dyDescent="0.35">
      <c r="A357" s="6"/>
      <c r="B357" s="1"/>
      <c r="C357" s="1"/>
      <c r="D357" s="1"/>
      <c r="E357" s="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3.75" customHeight="1" x14ac:dyDescent="0.35">
      <c r="A358" s="6"/>
      <c r="B358" s="1"/>
      <c r="C358" s="1"/>
      <c r="D358" s="1"/>
      <c r="E358" s="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3.75" customHeight="1" x14ac:dyDescent="0.35">
      <c r="A359" s="6"/>
      <c r="B359" s="1"/>
      <c r="C359" s="1"/>
      <c r="D359" s="1"/>
      <c r="E359" s="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3.75" customHeight="1" x14ac:dyDescent="0.35">
      <c r="A360" s="6"/>
      <c r="B360" s="1"/>
      <c r="C360" s="1"/>
      <c r="D360" s="1"/>
      <c r="E360" s="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3.75" customHeight="1" x14ac:dyDescent="0.35">
      <c r="A361" s="6"/>
      <c r="B361" s="1"/>
      <c r="C361" s="1"/>
      <c r="D361" s="1"/>
      <c r="E361" s="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3.75" customHeight="1" x14ac:dyDescent="0.35">
      <c r="A362" s="6"/>
      <c r="B362" s="1"/>
      <c r="C362" s="1"/>
      <c r="D362" s="1"/>
      <c r="E362" s="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3.75" customHeight="1" x14ac:dyDescent="0.35">
      <c r="A363" s="6"/>
      <c r="B363" s="1"/>
      <c r="C363" s="1"/>
      <c r="D363" s="1"/>
      <c r="E363" s="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3.75" customHeight="1" x14ac:dyDescent="0.35">
      <c r="A364" s="6"/>
      <c r="B364" s="1"/>
      <c r="C364" s="1"/>
      <c r="D364" s="1"/>
      <c r="E364" s="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3.75" customHeight="1" x14ac:dyDescent="0.35">
      <c r="A365" s="6"/>
      <c r="B365" s="1"/>
      <c r="C365" s="1"/>
      <c r="D365" s="1"/>
      <c r="E365" s="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3.75" customHeight="1" x14ac:dyDescent="0.35">
      <c r="A366" s="6"/>
      <c r="B366" s="1"/>
      <c r="C366" s="1"/>
      <c r="D366" s="1"/>
      <c r="E366" s="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3.75" customHeight="1" x14ac:dyDescent="0.35">
      <c r="A367" s="6"/>
      <c r="B367" s="1"/>
      <c r="C367" s="1"/>
      <c r="D367" s="1"/>
      <c r="E367" s="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3.75" customHeight="1" x14ac:dyDescent="0.35">
      <c r="A368" s="6"/>
      <c r="B368" s="1"/>
      <c r="C368" s="1"/>
      <c r="D368" s="1"/>
      <c r="E368" s="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3.75" customHeight="1" x14ac:dyDescent="0.35">
      <c r="A369" s="6"/>
      <c r="B369" s="1"/>
      <c r="C369" s="1"/>
      <c r="D369" s="1"/>
      <c r="E369" s="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3.75" customHeight="1" x14ac:dyDescent="0.35">
      <c r="A370" s="6"/>
      <c r="B370" s="1"/>
      <c r="C370" s="1"/>
      <c r="D370" s="1"/>
      <c r="E370" s="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3.75" customHeight="1" x14ac:dyDescent="0.35">
      <c r="A371" s="6"/>
      <c r="B371" s="1"/>
      <c r="C371" s="1"/>
      <c r="D371" s="1"/>
      <c r="E371" s="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3.75" customHeight="1" x14ac:dyDescent="0.35">
      <c r="A372" s="6"/>
      <c r="B372" s="1"/>
      <c r="C372" s="1"/>
      <c r="D372" s="1"/>
      <c r="E372" s="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3.75" customHeight="1" x14ac:dyDescent="0.35">
      <c r="A373" s="6"/>
      <c r="B373" s="1"/>
      <c r="C373" s="1"/>
      <c r="D373" s="1"/>
      <c r="E373" s="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3.75" customHeight="1" x14ac:dyDescent="0.35">
      <c r="A374" s="6"/>
      <c r="B374" s="1"/>
      <c r="C374" s="1"/>
      <c r="D374" s="1"/>
      <c r="E374" s="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3.75" customHeight="1" x14ac:dyDescent="0.35">
      <c r="A375" s="6"/>
      <c r="B375" s="1"/>
      <c r="C375" s="1"/>
      <c r="D375" s="1"/>
      <c r="E375" s="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3.75" customHeight="1" x14ac:dyDescent="0.35">
      <c r="A376" s="6"/>
      <c r="B376" s="1"/>
      <c r="C376" s="1"/>
      <c r="D376" s="1"/>
      <c r="E376" s="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3.75" customHeight="1" x14ac:dyDescent="0.35">
      <c r="A377" s="6"/>
      <c r="B377" s="1"/>
      <c r="C377" s="1"/>
      <c r="D377" s="1"/>
      <c r="E377" s="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3.75" customHeight="1" x14ac:dyDescent="0.35">
      <c r="A378" s="6"/>
      <c r="B378" s="1"/>
      <c r="C378" s="1"/>
      <c r="D378" s="1"/>
      <c r="E378" s="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3.75" customHeight="1" x14ac:dyDescent="0.35">
      <c r="A379" s="6"/>
      <c r="B379" s="1"/>
      <c r="C379" s="1"/>
      <c r="D379" s="1"/>
      <c r="E379" s="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3.75" customHeight="1" x14ac:dyDescent="0.35">
      <c r="A380" s="6"/>
      <c r="B380" s="1"/>
      <c r="C380" s="1"/>
      <c r="D380" s="1"/>
      <c r="E380" s="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3.75" customHeight="1" x14ac:dyDescent="0.35">
      <c r="A381" s="6"/>
      <c r="B381" s="1"/>
      <c r="C381" s="1"/>
      <c r="D381" s="1"/>
      <c r="E381" s="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3.75" customHeight="1" x14ac:dyDescent="0.35">
      <c r="A382" s="6"/>
      <c r="B382" s="1"/>
      <c r="C382" s="1"/>
      <c r="D382" s="1"/>
      <c r="E382" s="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3.75" customHeight="1" x14ac:dyDescent="0.35">
      <c r="A383" s="6"/>
      <c r="B383" s="1"/>
      <c r="C383" s="1"/>
      <c r="D383" s="1"/>
      <c r="E383" s="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3.75" customHeight="1" x14ac:dyDescent="0.35">
      <c r="A384" s="6"/>
      <c r="B384" s="1"/>
      <c r="C384" s="1"/>
      <c r="D384" s="1"/>
      <c r="E384" s="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3.75" customHeight="1" x14ac:dyDescent="0.35">
      <c r="A385" s="6"/>
      <c r="B385" s="1"/>
      <c r="C385" s="1"/>
      <c r="D385" s="1"/>
      <c r="E385" s="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3.75" customHeight="1" x14ac:dyDescent="0.35">
      <c r="A386" s="6"/>
      <c r="B386" s="1"/>
      <c r="C386" s="1"/>
      <c r="D386" s="1"/>
      <c r="E386" s="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3.75" customHeight="1" x14ac:dyDescent="0.35">
      <c r="A387" s="6"/>
      <c r="B387" s="1"/>
      <c r="C387" s="1"/>
      <c r="D387" s="1"/>
      <c r="E387" s="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3.75" customHeight="1" x14ac:dyDescent="0.35">
      <c r="A388" s="6"/>
      <c r="B388" s="1"/>
      <c r="C388" s="1"/>
      <c r="D388" s="1"/>
      <c r="E388" s="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3.75" customHeight="1" x14ac:dyDescent="0.35">
      <c r="A389" s="6"/>
      <c r="B389" s="1"/>
      <c r="C389" s="1"/>
      <c r="D389" s="1"/>
      <c r="E389" s="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3.75" customHeight="1" x14ac:dyDescent="0.35">
      <c r="A390" s="6"/>
      <c r="B390" s="1"/>
      <c r="C390" s="1"/>
      <c r="D390" s="1"/>
      <c r="E390" s="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3.75" customHeight="1" x14ac:dyDescent="0.35">
      <c r="A391" s="6"/>
      <c r="B391" s="1"/>
      <c r="C391" s="1"/>
      <c r="D391" s="1"/>
      <c r="E391" s="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3.75" customHeight="1" x14ac:dyDescent="0.35">
      <c r="A392" s="6"/>
      <c r="B392" s="1"/>
      <c r="C392" s="1"/>
      <c r="D392" s="1"/>
      <c r="E392" s="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3.75" customHeight="1" x14ac:dyDescent="0.35">
      <c r="A393" s="6"/>
      <c r="B393" s="1"/>
      <c r="C393" s="1"/>
      <c r="D393" s="1"/>
      <c r="E393" s="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3.75" customHeight="1" x14ac:dyDescent="0.35">
      <c r="A394" s="6"/>
      <c r="B394" s="1"/>
      <c r="C394" s="1"/>
      <c r="D394" s="1"/>
      <c r="E394" s="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3.75" customHeight="1" x14ac:dyDescent="0.35">
      <c r="A395" s="6"/>
      <c r="B395" s="1"/>
      <c r="C395" s="1"/>
      <c r="D395" s="1"/>
      <c r="E395" s="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3.75" customHeight="1" x14ac:dyDescent="0.35">
      <c r="A396" s="6"/>
      <c r="B396" s="1"/>
      <c r="C396" s="1"/>
      <c r="D396" s="1"/>
      <c r="E396" s="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3.75" customHeight="1" x14ac:dyDescent="0.35">
      <c r="A397" s="6"/>
      <c r="B397" s="1"/>
      <c r="C397" s="1"/>
      <c r="D397" s="1"/>
      <c r="E397" s="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3.75" customHeight="1" x14ac:dyDescent="0.35">
      <c r="A398" s="6"/>
      <c r="B398" s="1"/>
      <c r="C398" s="1"/>
      <c r="D398" s="1"/>
      <c r="E398" s="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3.75" customHeight="1" x14ac:dyDescent="0.35">
      <c r="A399" s="6"/>
      <c r="B399" s="1"/>
      <c r="C399" s="1"/>
      <c r="D399" s="1"/>
      <c r="E399" s="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3.75" customHeight="1" x14ac:dyDescent="0.35">
      <c r="A400" s="6"/>
      <c r="B400" s="1"/>
      <c r="C400" s="1"/>
      <c r="D400" s="1"/>
      <c r="E400" s="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3.75" customHeight="1" x14ac:dyDescent="0.35">
      <c r="A401" s="6"/>
      <c r="B401" s="1"/>
      <c r="C401" s="1"/>
      <c r="D401" s="1"/>
      <c r="E401" s="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3.75" customHeight="1" x14ac:dyDescent="0.35">
      <c r="A402" s="6"/>
      <c r="B402" s="1"/>
      <c r="C402" s="1"/>
      <c r="D402" s="1"/>
      <c r="E402" s="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3.75" customHeight="1" x14ac:dyDescent="0.35">
      <c r="A403" s="6"/>
      <c r="B403" s="1"/>
      <c r="C403" s="1"/>
      <c r="D403" s="1"/>
      <c r="E403" s="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3.75" customHeight="1" x14ac:dyDescent="0.35">
      <c r="A404" s="6"/>
      <c r="B404" s="1"/>
      <c r="C404" s="1"/>
      <c r="D404" s="1"/>
      <c r="E404" s="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3.75" customHeight="1" x14ac:dyDescent="0.35">
      <c r="A405" s="6"/>
      <c r="B405" s="1"/>
      <c r="C405" s="1"/>
      <c r="D405" s="1"/>
      <c r="E405" s="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3.75" customHeight="1" x14ac:dyDescent="0.35">
      <c r="A406" s="6"/>
      <c r="B406" s="1"/>
      <c r="C406" s="1"/>
      <c r="D406" s="1"/>
      <c r="E406" s="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3.75" customHeight="1" x14ac:dyDescent="0.35">
      <c r="A407" s="6"/>
      <c r="B407" s="1"/>
      <c r="C407" s="1"/>
      <c r="D407" s="1"/>
      <c r="E407" s="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3.75" customHeight="1" x14ac:dyDescent="0.35">
      <c r="A408" s="6"/>
      <c r="B408" s="1"/>
      <c r="C408" s="1"/>
      <c r="D408" s="1"/>
      <c r="E408" s="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3.75" customHeight="1" x14ac:dyDescent="0.35">
      <c r="A409" s="6"/>
      <c r="B409" s="1"/>
      <c r="C409" s="1"/>
      <c r="D409" s="1"/>
      <c r="E409" s="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3.75" customHeight="1" x14ac:dyDescent="0.35">
      <c r="A410" s="6"/>
      <c r="B410" s="1"/>
      <c r="C410" s="1"/>
      <c r="D410" s="1"/>
      <c r="E410" s="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3.75" customHeight="1" x14ac:dyDescent="0.35">
      <c r="A411" s="6"/>
      <c r="B411" s="1"/>
      <c r="C411" s="1"/>
      <c r="D411" s="1"/>
      <c r="E411" s="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3.75" customHeight="1" x14ac:dyDescent="0.35">
      <c r="A412" s="6"/>
      <c r="B412" s="1"/>
      <c r="C412" s="1"/>
      <c r="D412" s="1"/>
      <c r="E412" s="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3.75" customHeight="1" x14ac:dyDescent="0.35">
      <c r="A413" s="6"/>
      <c r="B413" s="1"/>
      <c r="C413" s="1"/>
      <c r="D413" s="1"/>
      <c r="E413" s="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3.75" customHeight="1" x14ac:dyDescent="0.35">
      <c r="A414" s="6"/>
      <c r="B414" s="1"/>
      <c r="C414" s="1"/>
      <c r="D414" s="1"/>
      <c r="E414" s="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3.75" customHeight="1" x14ac:dyDescent="0.35">
      <c r="A415" s="6"/>
      <c r="B415" s="1"/>
      <c r="C415" s="1"/>
      <c r="D415" s="1"/>
      <c r="E415" s="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3.75" customHeight="1" x14ac:dyDescent="0.35">
      <c r="A416" s="6"/>
      <c r="B416" s="1"/>
      <c r="C416" s="1"/>
      <c r="D416" s="1"/>
      <c r="E416" s="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3.75" customHeight="1" x14ac:dyDescent="0.35">
      <c r="A417" s="6"/>
      <c r="B417" s="1"/>
      <c r="C417" s="1"/>
      <c r="D417" s="1"/>
      <c r="E417" s="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3.75" customHeight="1" x14ac:dyDescent="0.35">
      <c r="A418" s="6"/>
      <c r="B418" s="1"/>
      <c r="C418" s="1"/>
      <c r="D418" s="1"/>
      <c r="E418" s="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3.75" customHeight="1" x14ac:dyDescent="0.35">
      <c r="A419" s="6"/>
      <c r="B419" s="1"/>
      <c r="C419" s="1"/>
      <c r="D419" s="1"/>
      <c r="E419" s="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3.75" customHeight="1" x14ac:dyDescent="0.35">
      <c r="A420" s="6"/>
      <c r="B420" s="1"/>
      <c r="C420" s="1"/>
      <c r="D420" s="1"/>
      <c r="E420" s="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3.75" customHeight="1" x14ac:dyDescent="0.35">
      <c r="A421" s="6"/>
      <c r="B421" s="1"/>
      <c r="C421" s="1"/>
      <c r="D421" s="1"/>
      <c r="E421" s="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3.75" customHeight="1" x14ac:dyDescent="0.35">
      <c r="A422" s="6"/>
      <c r="B422" s="1"/>
      <c r="C422" s="1"/>
      <c r="D422" s="1"/>
      <c r="E422" s="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3.75" customHeight="1" x14ac:dyDescent="0.35">
      <c r="A423" s="6"/>
      <c r="B423" s="1"/>
      <c r="C423" s="1"/>
      <c r="D423" s="1"/>
      <c r="E423" s="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3.75" customHeight="1" x14ac:dyDescent="0.35">
      <c r="A424" s="6"/>
      <c r="B424" s="1"/>
      <c r="C424" s="1"/>
      <c r="D424" s="1"/>
      <c r="E424" s="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3.75" customHeight="1" x14ac:dyDescent="0.35">
      <c r="A425" s="6"/>
      <c r="B425" s="1"/>
      <c r="C425" s="1"/>
      <c r="D425" s="1"/>
      <c r="E425" s="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3.75" customHeight="1" x14ac:dyDescent="0.35">
      <c r="A426" s="6"/>
      <c r="B426" s="1"/>
      <c r="C426" s="1"/>
      <c r="D426" s="1"/>
      <c r="E426" s="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3.75" customHeight="1" x14ac:dyDescent="0.35">
      <c r="A427" s="6"/>
      <c r="B427" s="1"/>
      <c r="C427" s="1"/>
      <c r="D427" s="1"/>
      <c r="E427" s="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3.75" customHeight="1" x14ac:dyDescent="0.35">
      <c r="A428" s="6"/>
      <c r="B428" s="1"/>
      <c r="C428" s="1"/>
      <c r="D428" s="1"/>
      <c r="E428" s="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3.75" customHeight="1" x14ac:dyDescent="0.35">
      <c r="A429" s="6"/>
      <c r="B429" s="1"/>
      <c r="C429" s="1"/>
      <c r="D429" s="1"/>
      <c r="E429" s="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3.75" customHeight="1" x14ac:dyDescent="0.35">
      <c r="A430" s="6"/>
      <c r="B430" s="1"/>
      <c r="C430" s="1"/>
      <c r="D430" s="1"/>
      <c r="E430" s="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3.75" customHeight="1" x14ac:dyDescent="0.35">
      <c r="A431" s="6"/>
      <c r="B431" s="1"/>
      <c r="C431" s="1"/>
      <c r="D431" s="1"/>
      <c r="E431" s="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3.75" customHeight="1" x14ac:dyDescent="0.35">
      <c r="A432" s="6"/>
      <c r="B432" s="1"/>
      <c r="C432" s="1"/>
      <c r="D432" s="1"/>
      <c r="E432" s="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3.75" customHeight="1" x14ac:dyDescent="0.35">
      <c r="A433" s="6"/>
      <c r="B433" s="1"/>
      <c r="C433" s="1"/>
      <c r="D433" s="1"/>
      <c r="E433" s="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3.75" customHeight="1" x14ac:dyDescent="0.35">
      <c r="A434" s="6"/>
      <c r="B434" s="1"/>
      <c r="C434" s="1"/>
      <c r="D434" s="1"/>
      <c r="E434" s="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3.75" customHeight="1" x14ac:dyDescent="0.35">
      <c r="A435" s="6"/>
      <c r="B435" s="1"/>
      <c r="C435" s="1"/>
      <c r="D435" s="1"/>
      <c r="E435" s="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3.75" customHeight="1" x14ac:dyDescent="0.35">
      <c r="A436" s="6"/>
      <c r="B436" s="1"/>
      <c r="C436" s="1"/>
      <c r="D436" s="1"/>
      <c r="E436" s="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3.75" customHeight="1" x14ac:dyDescent="0.35">
      <c r="A437" s="6"/>
      <c r="B437" s="1"/>
      <c r="C437" s="1"/>
      <c r="D437" s="1"/>
      <c r="E437" s="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3.75" customHeight="1" x14ac:dyDescent="0.35">
      <c r="A438" s="6"/>
      <c r="B438" s="1"/>
      <c r="C438" s="1"/>
      <c r="D438" s="1"/>
      <c r="E438" s="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3.75" customHeight="1" x14ac:dyDescent="0.35">
      <c r="A439" s="6"/>
      <c r="B439" s="1"/>
      <c r="C439" s="1"/>
      <c r="D439" s="1"/>
      <c r="E439" s="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3.75" customHeight="1" x14ac:dyDescent="0.35">
      <c r="A440" s="6"/>
      <c r="B440" s="1"/>
      <c r="C440" s="1"/>
      <c r="D440" s="1"/>
      <c r="E440" s="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3.75" customHeight="1" x14ac:dyDescent="0.35">
      <c r="A441" s="6"/>
      <c r="B441" s="1"/>
      <c r="C441" s="1"/>
      <c r="D441" s="1"/>
      <c r="E441" s="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3.75" customHeight="1" x14ac:dyDescent="0.35">
      <c r="A442" s="6"/>
      <c r="B442" s="1"/>
      <c r="C442" s="1"/>
      <c r="D442" s="1"/>
      <c r="E442" s="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3.75" customHeight="1" x14ac:dyDescent="0.35">
      <c r="A443" s="6"/>
      <c r="B443" s="1"/>
      <c r="C443" s="1"/>
      <c r="D443" s="1"/>
      <c r="E443" s="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3.75" customHeight="1" x14ac:dyDescent="0.35">
      <c r="A444" s="6"/>
      <c r="B444" s="1"/>
      <c r="C444" s="1"/>
      <c r="D444" s="1"/>
      <c r="E444" s="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3.75" customHeight="1" x14ac:dyDescent="0.35">
      <c r="A445" s="6"/>
      <c r="B445" s="1"/>
      <c r="C445" s="1"/>
      <c r="D445" s="1"/>
      <c r="E445" s="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3.75" customHeight="1" x14ac:dyDescent="0.35">
      <c r="A446" s="6"/>
      <c r="B446" s="1"/>
      <c r="C446" s="1"/>
      <c r="D446" s="1"/>
      <c r="E446" s="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3.75" customHeight="1" x14ac:dyDescent="0.35">
      <c r="A447" s="6"/>
      <c r="B447" s="1"/>
      <c r="C447" s="1"/>
      <c r="D447" s="1"/>
      <c r="E447" s="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3.75" customHeight="1" x14ac:dyDescent="0.35">
      <c r="A448" s="6"/>
      <c r="B448" s="1"/>
      <c r="C448" s="1"/>
      <c r="D448" s="1"/>
      <c r="E448" s="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3.75" customHeight="1" x14ac:dyDescent="0.35">
      <c r="A449" s="6"/>
      <c r="B449" s="1"/>
      <c r="C449" s="1"/>
      <c r="D449" s="1"/>
      <c r="E449" s="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3.75" customHeight="1" x14ac:dyDescent="0.35">
      <c r="A450" s="6"/>
      <c r="B450" s="1"/>
      <c r="C450" s="1"/>
      <c r="D450" s="1"/>
      <c r="E450" s="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3.75" customHeight="1" x14ac:dyDescent="0.35">
      <c r="A451" s="6"/>
      <c r="B451" s="1"/>
      <c r="C451" s="1"/>
      <c r="D451" s="1"/>
      <c r="E451" s="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3.75" customHeight="1" x14ac:dyDescent="0.35">
      <c r="A452" s="6"/>
      <c r="B452" s="1"/>
      <c r="C452" s="1"/>
      <c r="D452" s="1"/>
      <c r="E452" s="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3.75" customHeight="1" x14ac:dyDescent="0.35">
      <c r="A453" s="6"/>
      <c r="B453" s="1"/>
      <c r="C453" s="1"/>
      <c r="D453" s="1"/>
      <c r="E453" s="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3.75" customHeight="1" x14ac:dyDescent="0.35">
      <c r="A454" s="6"/>
      <c r="B454" s="1"/>
      <c r="C454" s="1"/>
      <c r="D454" s="1"/>
      <c r="E454" s="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3.75" customHeight="1" x14ac:dyDescent="0.35">
      <c r="A455" s="6"/>
      <c r="B455" s="1"/>
      <c r="C455" s="1"/>
      <c r="D455" s="1"/>
      <c r="E455" s="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3.75" customHeight="1" x14ac:dyDescent="0.35">
      <c r="A456" s="6"/>
      <c r="B456" s="1"/>
      <c r="C456" s="1"/>
      <c r="D456" s="1"/>
      <c r="E456" s="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3.75" customHeight="1" x14ac:dyDescent="0.35">
      <c r="A457" s="6"/>
      <c r="B457" s="1"/>
      <c r="C457" s="1"/>
      <c r="D457" s="1"/>
      <c r="E457" s="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3.75" customHeight="1" x14ac:dyDescent="0.35">
      <c r="A458" s="6"/>
      <c r="B458" s="1"/>
      <c r="C458" s="1"/>
      <c r="D458" s="1"/>
      <c r="E458" s="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3.75" customHeight="1" x14ac:dyDescent="0.35">
      <c r="A459" s="6"/>
      <c r="B459" s="1"/>
      <c r="C459" s="1"/>
      <c r="D459" s="1"/>
      <c r="E459" s="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3.75" customHeight="1" x14ac:dyDescent="0.35">
      <c r="A460" s="6"/>
      <c r="B460" s="1"/>
      <c r="C460" s="1"/>
      <c r="D460" s="1"/>
      <c r="E460" s="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3.75" customHeight="1" x14ac:dyDescent="0.35">
      <c r="A461" s="6"/>
      <c r="B461" s="1"/>
      <c r="C461" s="1"/>
      <c r="D461" s="1"/>
      <c r="E461" s="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3.75" customHeight="1" x14ac:dyDescent="0.35">
      <c r="A462" s="6"/>
      <c r="B462" s="1"/>
      <c r="C462" s="1"/>
      <c r="D462" s="1"/>
      <c r="E462" s="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3.75" customHeight="1" x14ac:dyDescent="0.35">
      <c r="A463" s="6"/>
      <c r="B463" s="1"/>
      <c r="C463" s="1"/>
      <c r="D463" s="1"/>
      <c r="E463" s="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3.75" customHeight="1" x14ac:dyDescent="0.35">
      <c r="A464" s="6"/>
      <c r="B464" s="1"/>
      <c r="C464" s="1"/>
      <c r="D464" s="1"/>
      <c r="E464" s="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3.75" customHeight="1" x14ac:dyDescent="0.35">
      <c r="A465" s="6"/>
      <c r="B465" s="1"/>
      <c r="C465" s="1"/>
      <c r="D465" s="1"/>
      <c r="E465" s="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3.75" customHeight="1" x14ac:dyDescent="0.35">
      <c r="A466" s="6"/>
      <c r="B466" s="1"/>
      <c r="C466" s="1"/>
      <c r="D466" s="1"/>
      <c r="E466" s="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3.75" customHeight="1" x14ac:dyDescent="0.35">
      <c r="A467" s="6"/>
      <c r="B467" s="1"/>
      <c r="C467" s="1"/>
      <c r="D467" s="1"/>
      <c r="E467" s="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3.75" customHeight="1" x14ac:dyDescent="0.35">
      <c r="A468" s="6"/>
      <c r="B468" s="1"/>
      <c r="C468" s="1"/>
      <c r="D468" s="1"/>
      <c r="E468" s="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3.75" customHeight="1" x14ac:dyDescent="0.35">
      <c r="A469" s="6"/>
      <c r="B469" s="1"/>
      <c r="C469" s="1"/>
      <c r="D469" s="1"/>
      <c r="E469" s="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3.75" customHeight="1" x14ac:dyDescent="0.35">
      <c r="A470" s="6"/>
      <c r="B470" s="1"/>
      <c r="C470" s="1"/>
      <c r="D470" s="1"/>
      <c r="E470" s="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3.75" customHeight="1" x14ac:dyDescent="0.35">
      <c r="A471" s="6"/>
      <c r="B471" s="1"/>
      <c r="C471" s="1"/>
      <c r="D471" s="1"/>
      <c r="E471" s="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3.75" customHeight="1" x14ac:dyDescent="0.35">
      <c r="A472" s="6"/>
      <c r="B472" s="1"/>
      <c r="C472" s="1"/>
      <c r="D472" s="1"/>
      <c r="E472" s="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3.75" customHeight="1" x14ac:dyDescent="0.35">
      <c r="A473" s="6"/>
      <c r="B473" s="1"/>
      <c r="C473" s="1"/>
      <c r="D473" s="1"/>
      <c r="E473" s="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3.75" customHeight="1" x14ac:dyDescent="0.35">
      <c r="A474" s="6"/>
      <c r="B474" s="1"/>
      <c r="C474" s="1"/>
      <c r="D474" s="1"/>
      <c r="E474" s="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3.75" customHeight="1" x14ac:dyDescent="0.35">
      <c r="A475" s="6"/>
      <c r="B475" s="1"/>
      <c r="C475" s="1"/>
      <c r="D475" s="1"/>
      <c r="E475" s="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3.75" customHeight="1" x14ac:dyDescent="0.35">
      <c r="A476" s="6"/>
      <c r="B476" s="1"/>
      <c r="C476" s="1"/>
      <c r="D476" s="1"/>
      <c r="E476" s="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3.75" customHeight="1" x14ac:dyDescent="0.35">
      <c r="A477" s="6"/>
      <c r="B477" s="1"/>
      <c r="C477" s="1"/>
      <c r="D477" s="1"/>
      <c r="E477" s="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3.75" customHeight="1" x14ac:dyDescent="0.35">
      <c r="A478" s="6"/>
      <c r="B478" s="1"/>
      <c r="C478" s="1"/>
      <c r="D478" s="1"/>
      <c r="E478" s="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3.75" customHeight="1" x14ac:dyDescent="0.35">
      <c r="A479" s="6"/>
      <c r="B479" s="1"/>
      <c r="C479" s="1"/>
      <c r="D479" s="1"/>
      <c r="E479" s="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3.75" customHeight="1" x14ac:dyDescent="0.35">
      <c r="A480" s="6"/>
      <c r="B480" s="1"/>
      <c r="C480" s="1"/>
      <c r="D480" s="1"/>
      <c r="E480" s="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3.75" customHeight="1" x14ac:dyDescent="0.35">
      <c r="A481" s="6"/>
      <c r="B481" s="1"/>
      <c r="C481" s="1"/>
      <c r="D481" s="1"/>
      <c r="E481" s="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3.75" customHeight="1" x14ac:dyDescent="0.35">
      <c r="A482" s="6"/>
      <c r="B482" s="1"/>
      <c r="C482" s="1"/>
      <c r="D482" s="1"/>
      <c r="E482" s="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3.75" customHeight="1" x14ac:dyDescent="0.35">
      <c r="A483" s="6"/>
      <c r="B483" s="1"/>
      <c r="C483" s="1"/>
      <c r="D483" s="1"/>
      <c r="E483" s="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3.75" customHeight="1" x14ac:dyDescent="0.35">
      <c r="A484" s="6"/>
      <c r="B484" s="1"/>
      <c r="C484" s="1"/>
      <c r="D484" s="1"/>
      <c r="E484" s="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3.75" customHeight="1" x14ac:dyDescent="0.35">
      <c r="A485" s="6"/>
      <c r="B485" s="1"/>
      <c r="C485" s="1"/>
      <c r="D485" s="1"/>
      <c r="E485" s="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3.75" customHeight="1" x14ac:dyDescent="0.35">
      <c r="A486" s="6"/>
      <c r="B486" s="1"/>
      <c r="C486" s="1"/>
      <c r="D486" s="1"/>
      <c r="E486" s="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3.75" customHeight="1" x14ac:dyDescent="0.35">
      <c r="A487" s="6"/>
      <c r="B487" s="1"/>
      <c r="C487" s="1"/>
      <c r="D487" s="1"/>
      <c r="E487" s="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3.75" customHeight="1" x14ac:dyDescent="0.35">
      <c r="A488" s="6"/>
      <c r="B488" s="1"/>
      <c r="C488" s="1"/>
      <c r="D488" s="1"/>
      <c r="E488" s="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3.75" customHeight="1" x14ac:dyDescent="0.35">
      <c r="A489" s="6"/>
      <c r="B489" s="1"/>
      <c r="C489" s="1"/>
      <c r="D489" s="1"/>
      <c r="E489" s="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3.75" customHeight="1" x14ac:dyDescent="0.35">
      <c r="A490" s="6"/>
      <c r="B490" s="1"/>
      <c r="C490" s="1"/>
      <c r="D490" s="1"/>
      <c r="E490" s="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3.75" customHeight="1" x14ac:dyDescent="0.35">
      <c r="A491" s="6"/>
      <c r="B491" s="1"/>
      <c r="C491" s="1"/>
      <c r="D491" s="1"/>
      <c r="E491" s="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3.75" customHeight="1" x14ac:dyDescent="0.35">
      <c r="A492" s="6"/>
      <c r="B492" s="1"/>
      <c r="C492" s="1"/>
      <c r="D492" s="1"/>
      <c r="E492" s="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3.75" customHeight="1" x14ac:dyDescent="0.35">
      <c r="A493" s="6"/>
      <c r="B493" s="1"/>
      <c r="C493" s="1"/>
      <c r="D493" s="1"/>
      <c r="E493" s="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3.75" customHeight="1" x14ac:dyDescent="0.35">
      <c r="A494" s="6"/>
      <c r="B494" s="1"/>
      <c r="C494" s="1"/>
      <c r="D494" s="1"/>
      <c r="E494" s="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3.75" customHeight="1" x14ac:dyDescent="0.35">
      <c r="A495" s="6"/>
      <c r="B495" s="1"/>
      <c r="C495" s="1"/>
      <c r="D495" s="1"/>
      <c r="E495" s="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3.75" customHeight="1" x14ac:dyDescent="0.35">
      <c r="A496" s="6"/>
      <c r="B496" s="1"/>
      <c r="C496" s="1"/>
      <c r="D496" s="1"/>
      <c r="E496" s="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3.75" customHeight="1" x14ac:dyDescent="0.35">
      <c r="A497" s="6"/>
      <c r="B497" s="1"/>
      <c r="C497" s="1"/>
      <c r="D497" s="1"/>
      <c r="E497" s="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3.75" customHeight="1" x14ac:dyDescent="0.35">
      <c r="A498" s="6"/>
      <c r="B498" s="1"/>
      <c r="C498" s="1"/>
      <c r="D498" s="1"/>
      <c r="E498" s="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3.75" customHeight="1" x14ac:dyDescent="0.35">
      <c r="A499" s="6"/>
      <c r="B499" s="1"/>
      <c r="C499" s="1"/>
      <c r="D499" s="1"/>
      <c r="E499" s="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3.75" customHeight="1" x14ac:dyDescent="0.35">
      <c r="A500" s="6"/>
      <c r="B500" s="1"/>
      <c r="C500" s="1"/>
      <c r="D500" s="1"/>
      <c r="E500" s="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3.75" customHeight="1" x14ac:dyDescent="0.35">
      <c r="A501" s="6"/>
      <c r="B501" s="1"/>
      <c r="C501" s="1"/>
      <c r="D501" s="1"/>
      <c r="E501" s="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3.75" customHeight="1" x14ac:dyDescent="0.35">
      <c r="A502" s="6"/>
      <c r="B502" s="1"/>
      <c r="C502" s="1"/>
      <c r="D502" s="1"/>
      <c r="E502" s="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3.75" customHeight="1" x14ac:dyDescent="0.35">
      <c r="A503" s="6"/>
      <c r="B503" s="1"/>
      <c r="C503" s="1"/>
      <c r="D503" s="1"/>
      <c r="E503" s="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3.75" customHeight="1" x14ac:dyDescent="0.35">
      <c r="A504" s="6"/>
      <c r="B504" s="1"/>
      <c r="C504" s="1"/>
      <c r="D504" s="1"/>
      <c r="E504" s="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3.75" customHeight="1" x14ac:dyDescent="0.35">
      <c r="A505" s="6"/>
      <c r="B505" s="1"/>
      <c r="C505" s="1"/>
      <c r="D505" s="1"/>
      <c r="E505" s="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3.75" customHeight="1" x14ac:dyDescent="0.35">
      <c r="A506" s="6"/>
      <c r="B506" s="1"/>
      <c r="C506" s="1"/>
      <c r="D506" s="1"/>
      <c r="E506" s="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3.75" customHeight="1" x14ac:dyDescent="0.35">
      <c r="A507" s="6"/>
      <c r="B507" s="1"/>
      <c r="C507" s="1"/>
      <c r="D507" s="1"/>
      <c r="E507" s="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3.75" customHeight="1" x14ac:dyDescent="0.35">
      <c r="A508" s="6"/>
      <c r="B508" s="1"/>
      <c r="C508" s="1"/>
      <c r="D508" s="1"/>
      <c r="E508" s="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3.75" customHeight="1" x14ac:dyDescent="0.35">
      <c r="A509" s="6"/>
      <c r="B509" s="1"/>
      <c r="C509" s="1"/>
      <c r="D509" s="1"/>
      <c r="E509" s="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3.75" customHeight="1" x14ac:dyDescent="0.35">
      <c r="A510" s="6"/>
      <c r="B510" s="1"/>
      <c r="C510" s="1"/>
      <c r="D510" s="1"/>
      <c r="E510" s="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3.75" customHeight="1" x14ac:dyDescent="0.35">
      <c r="A511" s="6"/>
      <c r="B511" s="1"/>
      <c r="C511" s="1"/>
      <c r="D511" s="1"/>
      <c r="E511" s="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3.75" customHeight="1" x14ac:dyDescent="0.35">
      <c r="A512" s="6"/>
      <c r="B512" s="1"/>
      <c r="C512" s="1"/>
      <c r="D512" s="1"/>
      <c r="E512" s="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3.75" customHeight="1" x14ac:dyDescent="0.35">
      <c r="A513" s="6"/>
      <c r="B513" s="1"/>
      <c r="C513" s="1"/>
      <c r="D513" s="1"/>
      <c r="E513" s="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3.75" customHeight="1" x14ac:dyDescent="0.35">
      <c r="A514" s="6"/>
      <c r="B514" s="1"/>
      <c r="C514" s="1"/>
      <c r="D514" s="1"/>
      <c r="E514" s="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3.75" customHeight="1" x14ac:dyDescent="0.35">
      <c r="A515" s="6"/>
      <c r="B515" s="1"/>
      <c r="C515" s="1"/>
      <c r="D515" s="1"/>
      <c r="E515" s="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3.75" customHeight="1" x14ac:dyDescent="0.35">
      <c r="A516" s="6"/>
      <c r="B516" s="1"/>
      <c r="C516" s="1"/>
      <c r="D516" s="1"/>
      <c r="E516" s="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3.75" customHeight="1" x14ac:dyDescent="0.35">
      <c r="A517" s="6"/>
      <c r="B517" s="1"/>
      <c r="C517" s="1"/>
      <c r="D517" s="1"/>
      <c r="E517" s="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3.75" customHeight="1" x14ac:dyDescent="0.35">
      <c r="A518" s="6"/>
      <c r="B518" s="1"/>
      <c r="C518" s="1"/>
      <c r="D518" s="1"/>
      <c r="E518" s="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3.75" customHeight="1" x14ac:dyDescent="0.35">
      <c r="A519" s="6"/>
      <c r="B519" s="1"/>
      <c r="C519" s="1"/>
      <c r="D519" s="1"/>
      <c r="E519" s="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3.75" customHeight="1" x14ac:dyDescent="0.35">
      <c r="A520" s="6"/>
      <c r="B520" s="1"/>
      <c r="C520" s="1"/>
      <c r="D520" s="1"/>
      <c r="E520" s="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3.75" customHeight="1" x14ac:dyDescent="0.35">
      <c r="A521" s="6"/>
      <c r="B521" s="1"/>
      <c r="C521" s="1"/>
      <c r="D521" s="1"/>
      <c r="E521" s="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3.75" customHeight="1" x14ac:dyDescent="0.35">
      <c r="A522" s="6"/>
      <c r="B522" s="1"/>
      <c r="C522" s="1"/>
      <c r="D522" s="1"/>
      <c r="E522" s="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3.75" customHeight="1" x14ac:dyDescent="0.35">
      <c r="A523" s="6"/>
      <c r="B523" s="1"/>
      <c r="C523" s="1"/>
      <c r="D523" s="1"/>
      <c r="E523" s="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3.75" customHeight="1" x14ac:dyDescent="0.35">
      <c r="A524" s="6"/>
      <c r="B524" s="1"/>
      <c r="C524" s="1"/>
      <c r="D524" s="1"/>
      <c r="E524" s="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3.75" customHeight="1" x14ac:dyDescent="0.35">
      <c r="A525" s="6"/>
      <c r="B525" s="1"/>
      <c r="C525" s="1"/>
      <c r="D525" s="1"/>
      <c r="E525" s="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3.75" customHeight="1" x14ac:dyDescent="0.35">
      <c r="A526" s="6"/>
      <c r="B526" s="1"/>
      <c r="C526" s="1"/>
      <c r="D526" s="1"/>
      <c r="E526" s="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3.75" customHeight="1" x14ac:dyDescent="0.35">
      <c r="A527" s="6"/>
      <c r="B527" s="1"/>
      <c r="C527" s="1"/>
      <c r="D527" s="1"/>
      <c r="E527" s="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3.75" customHeight="1" x14ac:dyDescent="0.35">
      <c r="A528" s="6"/>
      <c r="B528" s="1"/>
      <c r="C528" s="1"/>
      <c r="D528" s="1"/>
      <c r="E528" s="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3.75" customHeight="1" x14ac:dyDescent="0.35">
      <c r="A529" s="6"/>
      <c r="B529" s="1"/>
      <c r="C529" s="1"/>
      <c r="D529" s="1"/>
      <c r="E529" s="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3.75" customHeight="1" x14ac:dyDescent="0.35">
      <c r="A530" s="6"/>
      <c r="B530" s="1"/>
      <c r="C530" s="1"/>
      <c r="D530" s="1"/>
      <c r="E530" s="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3.75" customHeight="1" x14ac:dyDescent="0.35">
      <c r="A531" s="6"/>
      <c r="B531" s="1"/>
      <c r="C531" s="1"/>
      <c r="D531" s="1"/>
      <c r="E531" s="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3.75" customHeight="1" x14ac:dyDescent="0.35">
      <c r="A532" s="6"/>
      <c r="B532" s="1"/>
      <c r="C532" s="1"/>
      <c r="D532" s="1"/>
      <c r="E532" s="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3.75" customHeight="1" x14ac:dyDescent="0.35">
      <c r="A533" s="6"/>
      <c r="B533" s="1"/>
      <c r="C533" s="1"/>
      <c r="D533" s="1"/>
      <c r="E533" s="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3.75" customHeight="1" x14ac:dyDescent="0.35">
      <c r="A534" s="6"/>
      <c r="B534" s="1"/>
      <c r="C534" s="1"/>
      <c r="D534" s="1"/>
      <c r="E534" s="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3.75" customHeight="1" x14ac:dyDescent="0.35">
      <c r="A535" s="6"/>
      <c r="B535" s="1"/>
      <c r="C535" s="1"/>
      <c r="D535" s="1"/>
      <c r="E535" s="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3.75" customHeight="1" x14ac:dyDescent="0.35">
      <c r="A536" s="6"/>
      <c r="B536" s="1"/>
      <c r="C536" s="1"/>
      <c r="D536" s="1"/>
      <c r="E536" s="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3.75" customHeight="1" x14ac:dyDescent="0.35">
      <c r="A537" s="6"/>
      <c r="B537" s="1"/>
      <c r="C537" s="1"/>
      <c r="D537" s="1"/>
      <c r="E537" s="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3.75" customHeight="1" x14ac:dyDescent="0.35">
      <c r="A538" s="6"/>
      <c r="B538" s="1"/>
      <c r="C538" s="1"/>
      <c r="D538" s="1"/>
      <c r="E538" s="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3.75" customHeight="1" x14ac:dyDescent="0.35">
      <c r="A539" s="6"/>
      <c r="B539" s="1"/>
      <c r="C539" s="1"/>
      <c r="D539" s="1"/>
      <c r="E539" s="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3.75" customHeight="1" x14ac:dyDescent="0.35">
      <c r="A540" s="6"/>
      <c r="B540" s="1"/>
      <c r="C540" s="1"/>
      <c r="D540" s="1"/>
      <c r="E540" s="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3.75" customHeight="1" x14ac:dyDescent="0.35">
      <c r="A541" s="6"/>
      <c r="B541" s="1"/>
      <c r="C541" s="1"/>
      <c r="D541" s="1"/>
      <c r="E541" s="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3.75" customHeight="1" x14ac:dyDescent="0.35">
      <c r="A542" s="6"/>
      <c r="B542" s="1"/>
      <c r="C542" s="1"/>
      <c r="D542" s="1"/>
      <c r="E542" s="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3.75" customHeight="1" x14ac:dyDescent="0.35">
      <c r="A543" s="6"/>
      <c r="B543" s="1"/>
      <c r="C543" s="1"/>
      <c r="D543" s="1"/>
      <c r="E543" s="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3.75" customHeight="1" x14ac:dyDescent="0.35">
      <c r="A544" s="6"/>
      <c r="B544" s="1"/>
      <c r="C544" s="1"/>
      <c r="D544" s="1"/>
      <c r="E544" s="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3.75" customHeight="1" x14ac:dyDescent="0.35">
      <c r="A545" s="6"/>
      <c r="B545" s="1"/>
      <c r="C545" s="1"/>
      <c r="D545" s="1"/>
      <c r="E545" s="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3.75" customHeight="1" x14ac:dyDescent="0.35">
      <c r="A546" s="6"/>
      <c r="B546" s="1"/>
      <c r="C546" s="1"/>
      <c r="D546" s="1"/>
      <c r="E546" s="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3.75" customHeight="1" x14ac:dyDescent="0.35">
      <c r="A547" s="6"/>
      <c r="B547" s="1"/>
      <c r="C547" s="1"/>
      <c r="D547" s="1"/>
      <c r="E547" s="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3.75" customHeight="1" x14ac:dyDescent="0.35">
      <c r="A548" s="6"/>
      <c r="B548" s="1"/>
      <c r="C548" s="1"/>
      <c r="D548" s="1"/>
      <c r="E548" s="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3.75" customHeight="1" x14ac:dyDescent="0.35">
      <c r="A549" s="6"/>
      <c r="B549" s="1"/>
      <c r="C549" s="1"/>
      <c r="D549" s="1"/>
      <c r="E549" s="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3.75" customHeight="1" x14ac:dyDescent="0.35">
      <c r="A550" s="6"/>
      <c r="B550" s="1"/>
      <c r="C550" s="1"/>
      <c r="D550" s="1"/>
      <c r="E550" s="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3.75" customHeight="1" x14ac:dyDescent="0.35">
      <c r="A551" s="6"/>
      <c r="B551" s="1"/>
      <c r="C551" s="1"/>
      <c r="D551" s="1"/>
      <c r="E551" s="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3.75" customHeight="1" x14ac:dyDescent="0.35">
      <c r="A552" s="6"/>
      <c r="B552" s="1"/>
      <c r="C552" s="1"/>
      <c r="D552" s="1"/>
      <c r="E552" s="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3.75" customHeight="1" x14ac:dyDescent="0.35">
      <c r="A553" s="6"/>
      <c r="B553" s="1"/>
      <c r="C553" s="1"/>
      <c r="D553" s="1"/>
      <c r="E553" s="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3.75" customHeight="1" x14ac:dyDescent="0.35">
      <c r="A554" s="6"/>
      <c r="B554" s="1"/>
      <c r="C554" s="1"/>
      <c r="D554" s="1"/>
      <c r="E554" s="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3.75" customHeight="1" x14ac:dyDescent="0.35">
      <c r="A555" s="6"/>
      <c r="B555" s="1"/>
      <c r="C555" s="1"/>
      <c r="D555" s="1"/>
      <c r="E555" s="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3.75" customHeight="1" x14ac:dyDescent="0.35">
      <c r="A556" s="6"/>
      <c r="B556" s="1"/>
      <c r="C556" s="1"/>
      <c r="D556" s="1"/>
      <c r="E556" s="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3.75" customHeight="1" x14ac:dyDescent="0.35">
      <c r="A557" s="6"/>
      <c r="B557" s="1"/>
      <c r="C557" s="1"/>
      <c r="D557" s="1"/>
      <c r="E557" s="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3.75" customHeight="1" x14ac:dyDescent="0.35">
      <c r="A558" s="6"/>
      <c r="B558" s="1"/>
      <c r="C558" s="1"/>
      <c r="D558" s="1"/>
      <c r="E558" s="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3.75" customHeight="1" x14ac:dyDescent="0.35">
      <c r="A559" s="6"/>
      <c r="B559" s="1"/>
      <c r="C559" s="1"/>
      <c r="D559" s="1"/>
      <c r="E559" s="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3.75" customHeight="1" x14ac:dyDescent="0.35">
      <c r="A560" s="6"/>
      <c r="B560" s="1"/>
      <c r="C560" s="1"/>
      <c r="D560" s="1"/>
      <c r="E560" s="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3.75" customHeight="1" x14ac:dyDescent="0.35">
      <c r="A561" s="6"/>
      <c r="B561" s="1"/>
      <c r="C561" s="1"/>
      <c r="D561" s="1"/>
      <c r="E561" s="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3.75" customHeight="1" x14ac:dyDescent="0.35">
      <c r="A562" s="6"/>
      <c r="B562" s="1"/>
      <c r="C562" s="1"/>
      <c r="D562" s="1"/>
      <c r="E562" s="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3.75" customHeight="1" x14ac:dyDescent="0.35">
      <c r="A563" s="6"/>
      <c r="B563" s="1"/>
      <c r="C563" s="1"/>
      <c r="D563" s="1"/>
      <c r="E563" s="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3.75" customHeight="1" x14ac:dyDescent="0.35">
      <c r="A564" s="6"/>
      <c r="B564" s="1"/>
      <c r="C564" s="1"/>
      <c r="D564" s="1"/>
      <c r="E564" s="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3.75" customHeight="1" x14ac:dyDescent="0.35">
      <c r="A565" s="6"/>
      <c r="B565" s="1"/>
      <c r="C565" s="1"/>
      <c r="D565" s="1"/>
      <c r="E565" s="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3.75" customHeight="1" x14ac:dyDescent="0.35">
      <c r="A566" s="6"/>
      <c r="B566" s="1"/>
      <c r="C566" s="1"/>
      <c r="D566" s="1"/>
      <c r="E566" s="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3.75" customHeight="1" x14ac:dyDescent="0.35">
      <c r="A567" s="6"/>
      <c r="B567" s="1"/>
      <c r="C567" s="1"/>
      <c r="D567" s="1"/>
      <c r="E567" s="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3.75" customHeight="1" x14ac:dyDescent="0.35">
      <c r="A568" s="6"/>
      <c r="B568" s="1"/>
      <c r="C568" s="1"/>
      <c r="D568" s="1"/>
      <c r="E568" s="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3.75" customHeight="1" x14ac:dyDescent="0.35">
      <c r="A569" s="6"/>
      <c r="B569" s="1"/>
      <c r="C569" s="1"/>
      <c r="D569" s="1"/>
      <c r="E569" s="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3.75" customHeight="1" x14ac:dyDescent="0.35">
      <c r="A570" s="6"/>
      <c r="B570" s="1"/>
      <c r="C570" s="1"/>
      <c r="D570" s="1"/>
      <c r="E570" s="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3.75" customHeight="1" x14ac:dyDescent="0.35">
      <c r="A571" s="6"/>
      <c r="B571" s="1"/>
      <c r="C571" s="1"/>
      <c r="D571" s="1"/>
      <c r="E571" s="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3.75" customHeight="1" x14ac:dyDescent="0.35">
      <c r="A572" s="6"/>
      <c r="B572" s="1"/>
      <c r="C572" s="1"/>
      <c r="D572" s="1"/>
      <c r="E572" s="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3.75" customHeight="1" x14ac:dyDescent="0.35">
      <c r="A573" s="6"/>
      <c r="B573" s="1"/>
      <c r="C573" s="1"/>
      <c r="D573" s="1"/>
      <c r="E573" s="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3.75" customHeight="1" x14ac:dyDescent="0.35">
      <c r="A574" s="6"/>
      <c r="B574" s="1"/>
      <c r="C574" s="1"/>
      <c r="D574" s="1"/>
      <c r="E574" s="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3.75" customHeight="1" x14ac:dyDescent="0.35">
      <c r="A575" s="6"/>
      <c r="B575" s="1"/>
      <c r="C575" s="1"/>
      <c r="D575" s="1"/>
      <c r="E575" s="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3.75" customHeight="1" x14ac:dyDescent="0.35">
      <c r="A576" s="6"/>
      <c r="B576" s="1"/>
      <c r="C576" s="1"/>
      <c r="D576" s="1"/>
      <c r="E576" s="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3.75" customHeight="1" x14ac:dyDescent="0.35">
      <c r="A577" s="6"/>
      <c r="B577" s="1"/>
      <c r="C577" s="1"/>
      <c r="D577" s="1"/>
      <c r="E577" s="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3.75" customHeight="1" x14ac:dyDescent="0.35">
      <c r="A578" s="6"/>
      <c r="B578" s="1"/>
      <c r="C578" s="1"/>
      <c r="D578" s="1"/>
      <c r="E578" s="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3.75" customHeight="1" x14ac:dyDescent="0.35">
      <c r="A579" s="6"/>
      <c r="B579" s="1"/>
      <c r="C579" s="1"/>
      <c r="D579" s="1"/>
      <c r="E579" s="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3.75" customHeight="1" x14ac:dyDescent="0.35">
      <c r="A580" s="6"/>
      <c r="B580" s="1"/>
      <c r="C580" s="1"/>
      <c r="D580" s="1"/>
      <c r="E580" s="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3.75" customHeight="1" x14ac:dyDescent="0.35">
      <c r="A581" s="6"/>
      <c r="B581" s="1"/>
      <c r="C581" s="1"/>
      <c r="D581" s="1"/>
      <c r="E581" s="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3.75" customHeight="1" x14ac:dyDescent="0.35">
      <c r="A582" s="6"/>
      <c r="B582" s="1"/>
      <c r="C582" s="1"/>
      <c r="D582" s="1"/>
      <c r="E582" s="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3.75" customHeight="1" x14ac:dyDescent="0.35">
      <c r="A583" s="6"/>
      <c r="B583" s="1"/>
      <c r="C583" s="1"/>
      <c r="D583" s="1"/>
      <c r="E583" s="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3.75" customHeight="1" x14ac:dyDescent="0.35">
      <c r="A584" s="6"/>
      <c r="B584" s="1"/>
      <c r="C584" s="1"/>
      <c r="D584" s="1"/>
      <c r="E584" s="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3.75" customHeight="1" x14ac:dyDescent="0.35">
      <c r="A585" s="6"/>
      <c r="B585" s="1"/>
      <c r="C585" s="1"/>
      <c r="D585" s="1"/>
      <c r="E585" s="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3.75" customHeight="1" x14ac:dyDescent="0.35">
      <c r="A586" s="6"/>
      <c r="B586" s="1"/>
      <c r="C586" s="1"/>
      <c r="D586" s="1"/>
      <c r="E586" s="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3.75" customHeight="1" x14ac:dyDescent="0.35">
      <c r="A587" s="6"/>
      <c r="B587" s="1"/>
      <c r="C587" s="1"/>
      <c r="D587" s="1"/>
      <c r="E587" s="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3.75" customHeight="1" x14ac:dyDescent="0.35">
      <c r="A588" s="6"/>
      <c r="B588" s="1"/>
      <c r="C588" s="1"/>
      <c r="D588" s="1"/>
      <c r="E588" s="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3.75" customHeight="1" x14ac:dyDescent="0.35">
      <c r="A589" s="6"/>
      <c r="B589" s="1"/>
      <c r="C589" s="1"/>
      <c r="D589" s="1"/>
      <c r="E589" s="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3.75" customHeight="1" x14ac:dyDescent="0.35">
      <c r="A590" s="6"/>
      <c r="B590" s="1"/>
      <c r="C590" s="1"/>
      <c r="D590" s="1"/>
      <c r="E590" s="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3.75" customHeight="1" x14ac:dyDescent="0.35">
      <c r="A591" s="6"/>
      <c r="B591" s="1"/>
      <c r="C591" s="1"/>
      <c r="D591" s="1"/>
      <c r="E591" s="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3.75" customHeight="1" x14ac:dyDescent="0.35">
      <c r="A592" s="6"/>
      <c r="B592" s="1"/>
      <c r="C592" s="1"/>
      <c r="D592" s="1"/>
      <c r="E592" s="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3.75" customHeight="1" x14ac:dyDescent="0.35">
      <c r="A593" s="6"/>
      <c r="B593" s="1"/>
      <c r="C593" s="1"/>
      <c r="D593" s="1"/>
      <c r="E593" s="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3.75" customHeight="1" x14ac:dyDescent="0.35">
      <c r="A594" s="6"/>
      <c r="B594" s="1"/>
      <c r="C594" s="1"/>
      <c r="D594" s="1"/>
      <c r="E594" s="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3.75" customHeight="1" x14ac:dyDescent="0.35">
      <c r="A595" s="6"/>
      <c r="B595" s="1"/>
      <c r="C595" s="1"/>
      <c r="D595" s="1"/>
      <c r="E595" s="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3.75" customHeight="1" x14ac:dyDescent="0.35">
      <c r="A596" s="6"/>
      <c r="B596" s="1"/>
      <c r="C596" s="1"/>
      <c r="D596" s="1"/>
      <c r="E596" s="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3.75" customHeight="1" x14ac:dyDescent="0.35">
      <c r="A597" s="6"/>
      <c r="B597" s="1"/>
      <c r="C597" s="1"/>
      <c r="D597" s="1"/>
      <c r="E597" s="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3.75" customHeight="1" x14ac:dyDescent="0.35">
      <c r="A598" s="6"/>
      <c r="B598" s="1"/>
      <c r="C598" s="1"/>
      <c r="D598" s="1"/>
      <c r="E598" s="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3.75" customHeight="1" x14ac:dyDescent="0.35">
      <c r="A599" s="6"/>
      <c r="B599" s="1"/>
      <c r="C599" s="1"/>
      <c r="D599" s="1"/>
      <c r="E599" s="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3.75" customHeight="1" x14ac:dyDescent="0.35">
      <c r="A600" s="6"/>
      <c r="B600" s="1"/>
      <c r="C600" s="1"/>
      <c r="D600" s="1"/>
      <c r="E600" s="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3.75" customHeight="1" x14ac:dyDescent="0.35">
      <c r="A601" s="6"/>
      <c r="B601" s="1"/>
      <c r="C601" s="1"/>
      <c r="D601" s="1"/>
      <c r="E601" s="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3.75" customHeight="1" x14ac:dyDescent="0.35">
      <c r="A602" s="6"/>
      <c r="B602" s="1"/>
      <c r="C602" s="1"/>
      <c r="D602" s="1"/>
      <c r="E602" s="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3.75" customHeight="1" x14ac:dyDescent="0.35">
      <c r="A603" s="6"/>
      <c r="B603" s="1"/>
      <c r="C603" s="1"/>
      <c r="D603" s="1"/>
      <c r="E603" s="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3.75" customHeight="1" x14ac:dyDescent="0.35">
      <c r="A604" s="6"/>
      <c r="B604" s="1"/>
      <c r="C604" s="1"/>
      <c r="D604" s="1"/>
      <c r="E604" s="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3.75" customHeight="1" x14ac:dyDescent="0.35">
      <c r="A605" s="6"/>
      <c r="B605" s="1"/>
      <c r="C605" s="1"/>
      <c r="D605" s="1"/>
      <c r="E605" s="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3.75" customHeight="1" x14ac:dyDescent="0.35">
      <c r="A606" s="6"/>
      <c r="B606" s="1"/>
      <c r="C606" s="1"/>
      <c r="D606" s="1"/>
      <c r="E606" s="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3.75" customHeight="1" x14ac:dyDescent="0.35">
      <c r="A607" s="6"/>
      <c r="B607" s="1"/>
      <c r="C607" s="1"/>
      <c r="D607" s="1"/>
      <c r="E607" s="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3.75" customHeight="1" x14ac:dyDescent="0.35">
      <c r="A608" s="6"/>
      <c r="B608" s="1"/>
      <c r="C608" s="1"/>
      <c r="D608" s="1"/>
      <c r="E608" s="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3.75" customHeight="1" x14ac:dyDescent="0.35">
      <c r="A609" s="6"/>
      <c r="B609" s="1"/>
      <c r="C609" s="1"/>
      <c r="D609" s="1"/>
      <c r="E609" s="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3.75" customHeight="1" x14ac:dyDescent="0.35">
      <c r="A610" s="6"/>
      <c r="B610" s="1"/>
      <c r="C610" s="1"/>
      <c r="D610" s="1"/>
      <c r="E610" s="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3.75" customHeight="1" x14ac:dyDescent="0.35">
      <c r="A611" s="6"/>
      <c r="B611" s="1"/>
      <c r="C611" s="1"/>
      <c r="D611" s="1"/>
      <c r="E611" s="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3.75" customHeight="1" x14ac:dyDescent="0.35">
      <c r="A612" s="6"/>
      <c r="B612" s="1"/>
      <c r="C612" s="1"/>
      <c r="D612" s="1"/>
      <c r="E612" s="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3.75" customHeight="1" x14ac:dyDescent="0.35">
      <c r="A613" s="6"/>
      <c r="B613" s="1"/>
      <c r="C613" s="1"/>
      <c r="D613" s="1"/>
      <c r="E613" s="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3.75" customHeight="1" x14ac:dyDescent="0.35">
      <c r="A614" s="6"/>
      <c r="B614" s="1"/>
      <c r="C614" s="1"/>
      <c r="D614" s="1"/>
      <c r="E614" s="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3.75" customHeight="1" x14ac:dyDescent="0.35">
      <c r="A615" s="6"/>
      <c r="B615" s="1"/>
      <c r="C615" s="1"/>
      <c r="D615" s="1"/>
      <c r="E615" s="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3.75" customHeight="1" x14ac:dyDescent="0.35">
      <c r="A616" s="6"/>
      <c r="B616" s="1"/>
      <c r="C616" s="1"/>
      <c r="D616" s="1"/>
      <c r="E616" s="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3.75" customHeight="1" x14ac:dyDescent="0.35">
      <c r="A617" s="6"/>
      <c r="B617" s="1"/>
      <c r="C617" s="1"/>
      <c r="D617" s="1"/>
      <c r="E617" s="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3.75" customHeight="1" x14ac:dyDescent="0.35">
      <c r="A618" s="6"/>
      <c r="B618" s="1"/>
      <c r="C618" s="1"/>
      <c r="D618" s="1"/>
      <c r="E618" s="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3.75" customHeight="1" x14ac:dyDescent="0.35">
      <c r="A619" s="6"/>
      <c r="B619" s="1"/>
      <c r="C619" s="1"/>
      <c r="D619" s="1"/>
      <c r="E619" s="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3.75" customHeight="1" x14ac:dyDescent="0.35">
      <c r="A620" s="6"/>
      <c r="B620" s="1"/>
      <c r="C620" s="1"/>
      <c r="D620" s="1"/>
      <c r="E620" s="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3.75" customHeight="1" x14ac:dyDescent="0.35">
      <c r="A621" s="6"/>
      <c r="B621" s="1"/>
      <c r="C621" s="1"/>
      <c r="D621" s="1"/>
      <c r="E621" s="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3.75" customHeight="1" x14ac:dyDescent="0.35">
      <c r="A622" s="6"/>
      <c r="B622" s="1"/>
      <c r="C622" s="1"/>
      <c r="D622" s="1"/>
      <c r="E622" s="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3.75" customHeight="1" x14ac:dyDescent="0.35">
      <c r="A623" s="6"/>
      <c r="B623" s="1"/>
      <c r="C623" s="1"/>
      <c r="D623" s="1"/>
      <c r="E623" s="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3.75" customHeight="1" x14ac:dyDescent="0.35">
      <c r="A624" s="6"/>
      <c r="B624" s="1"/>
      <c r="C624" s="1"/>
      <c r="D624" s="1"/>
      <c r="E624" s="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3.75" customHeight="1" x14ac:dyDescent="0.35">
      <c r="A625" s="6"/>
      <c r="B625" s="1"/>
      <c r="C625" s="1"/>
      <c r="D625" s="1"/>
      <c r="E625" s="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3.75" customHeight="1" x14ac:dyDescent="0.35">
      <c r="A626" s="6"/>
      <c r="B626" s="1"/>
      <c r="C626" s="1"/>
      <c r="D626" s="1"/>
      <c r="E626" s="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3.75" customHeight="1" x14ac:dyDescent="0.35">
      <c r="A627" s="6"/>
      <c r="B627" s="1"/>
      <c r="C627" s="1"/>
      <c r="D627" s="1"/>
      <c r="E627" s="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3.75" customHeight="1" x14ac:dyDescent="0.35">
      <c r="A628" s="6"/>
      <c r="B628" s="1"/>
      <c r="C628" s="1"/>
      <c r="D628" s="1"/>
      <c r="E628" s="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3.75" customHeight="1" x14ac:dyDescent="0.35">
      <c r="A629" s="6"/>
      <c r="B629" s="1"/>
      <c r="C629" s="1"/>
      <c r="D629" s="1"/>
      <c r="E629" s="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3.75" customHeight="1" x14ac:dyDescent="0.35">
      <c r="A630" s="6"/>
      <c r="B630" s="1"/>
      <c r="C630" s="1"/>
      <c r="D630" s="1"/>
      <c r="E630" s="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3.75" customHeight="1" x14ac:dyDescent="0.35">
      <c r="A631" s="6"/>
      <c r="B631" s="1"/>
      <c r="C631" s="1"/>
      <c r="D631" s="1"/>
      <c r="E631" s="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3.75" customHeight="1" x14ac:dyDescent="0.35">
      <c r="A632" s="6"/>
      <c r="B632" s="1"/>
      <c r="C632" s="1"/>
      <c r="D632" s="1"/>
      <c r="E632" s="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3.75" customHeight="1" x14ac:dyDescent="0.35">
      <c r="A633" s="6"/>
      <c r="B633" s="1"/>
      <c r="C633" s="1"/>
      <c r="D633" s="1"/>
      <c r="E633" s="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3.75" customHeight="1" x14ac:dyDescent="0.35">
      <c r="A634" s="6"/>
      <c r="B634" s="1"/>
      <c r="C634" s="1"/>
      <c r="D634" s="1"/>
      <c r="E634" s="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3.75" customHeight="1" x14ac:dyDescent="0.35">
      <c r="A635" s="6"/>
      <c r="B635" s="1"/>
      <c r="C635" s="1"/>
      <c r="D635" s="1"/>
      <c r="E635" s="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3.75" customHeight="1" x14ac:dyDescent="0.35">
      <c r="A636" s="6"/>
      <c r="B636" s="1"/>
      <c r="C636" s="1"/>
      <c r="D636" s="1"/>
      <c r="E636" s="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3.75" customHeight="1" x14ac:dyDescent="0.35">
      <c r="A637" s="6"/>
      <c r="B637" s="1"/>
      <c r="C637" s="1"/>
      <c r="D637" s="1"/>
      <c r="E637" s="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3.75" customHeight="1" x14ac:dyDescent="0.35">
      <c r="A638" s="6"/>
      <c r="B638" s="1"/>
      <c r="C638" s="1"/>
      <c r="D638" s="1"/>
      <c r="E638" s="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3.75" customHeight="1" x14ac:dyDescent="0.35">
      <c r="A639" s="6"/>
      <c r="B639" s="1"/>
      <c r="C639" s="1"/>
      <c r="D639" s="1"/>
      <c r="E639" s="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3.75" customHeight="1" x14ac:dyDescent="0.35">
      <c r="A640" s="6"/>
      <c r="B640" s="1"/>
      <c r="C640" s="1"/>
      <c r="D640" s="1"/>
      <c r="E640" s="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3.75" customHeight="1" x14ac:dyDescent="0.35">
      <c r="A641" s="6"/>
      <c r="B641" s="1"/>
      <c r="C641" s="1"/>
      <c r="D641" s="1"/>
      <c r="E641" s="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3.75" customHeight="1" x14ac:dyDescent="0.35">
      <c r="A642" s="6"/>
      <c r="B642" s="1"/>
      <c r="C642" s="1"/>
      <c r="D642" s="1"/>
      <c r="E642" s="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3.75" customHeight="1" x14ac:dyDescent="0.35">
      <c r="A643" s="6"/>
      <c r="B643" s="1"/>
      <c r="C643" s="1"/>
      <c r="D643" s="1"/>
      <c r="E643" s="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3.75" customHeight="1" x14ac:dyDescent="0.35">
      <c r="A644" s="6"/>
      <c r="B644" s="1"/>
      <c r="C644" s="1"/>
      <c r="D644" s="1"/>
      <c r="E644" s="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3.75" customHeight="1" x14ac:dyDescent="0.35">
      <c r="A645" s="6"/>
      <c r="B645" s="1"/>
      <c r="C645" s="1"/>
      <c r="D645" s="1"/>
      <c r="E645" s="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3.75" customHeight="1" x14ac:dyDescent="0.35">
      <c r="A646" s="6"/>
      <c r="B646" s="1"/>
      <c r="C646" s="1"/>
      <c r="D646" s="1"/>
      <c r="E646" s="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3.75" customHeight="1" x14ac:dyDescent="0.35">
      <c r="A647" s="6"/>
      <c r="B647" s="1"/>
      <c r="C647" s="1"/>
      <c r="D647" s="1"/>
      <c r="E647" s="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3.75" customHeight="1" x14ac:dyDescent="0.35">
      <c r="A648" s="6"/>
      <c r="B648" s="1"/>
      <c r="C648" s="1"/>
      <c r="D648" s="1"/>
      <c r="E648" s="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3.75" customHeight="1" x14ac:dyDescent="0.35">
      <c r="A649" s="6"/>
      <c r="B649" s="1"/>
      <c r="C649" s="1"/>
      <c r="D649" s="1"/>
      <c r="E649" s="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3.75" customHeight="1" x14ac:dyDescent="0.35">
      <c r="A650" s="6"/>
      <c r="B650" s="1"/>
      <c r="C650" s="1"/>
      <c r="D650" s="1"/>
      <c r="E650" s="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3.75" customHeight="1" x14ac:dyDescent="0.35">
      <c r="A651" s="6"/>
      <c r="B651" s="1"/>
      <c r="C651" s="1"/>
      <c r="D651" s="1"/>
      <c r="E651" s="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3.75" customHeight="1" x14ac:dyDescent="0.35">
      <c r="A652" s="6"/>
      <c r="B652" s="1"/>
      <c r="C652" s="1"/>
      <c r="D652" s="1"/>
      <c r="E652" s="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3.75" customHeight="1" x14ac:dyDescent="0.35">
      <c r="A653" s="6"/>
      <c r="B653" s="1"/>
      <c r="C653" s="1"/>
      <c r="D653" s="1"/>
      <c r="E653" s="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3.75" customHeight="1" x14ac:dyDescent="0.35">
      <c r="A654" s="6"/>
      <c r="B654" s="1"/>
      <c r="C654" s="1"/>
      <c r="D654" s="1"/>
      <c r="E654" s="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3.75" customHeight="1" x14ac:dyDescent="0.35">
      <c r="A655" s="6"/>
      <c r="B655" s="1"/>
      <c r="C655" s="1"/>
      <c r="D655" s="1"/>
      <c r="E655" s="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3.75" customHeight="1" x14ac:dyDescent="0.35">
      <c r="A656" s="6"/>
      <c r="B656" s="1"/>
      <c r="C656" s="1"/>
      <c r="D656" s="1"/>
      <c r="E656" s="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3.75" customHeight="1" x14ac:dyDescent="0.35">
      <c r="A657" s="6"/>
      <c r="B657" s="1"/>
      <c r="C657" s="1"/>
      <c r="D657" s="1"/>
      <c r="E657" s="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3.75" customHeight="1" x14ac:dyDescent="0.35">
      <c r="A658" s="6"/>
      <c r="B658" s="1"/>
      <c r="C658" s="1"/>
      <c r="D658" s="1"/>
      <c r="E658" s="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3.75" customHeight="1" x14ac:dyDescent="0.35">
      <c r="A659" s="6"/>
      <c r="B659" s="1"/>
      <c r="C659" s="1"/>
      <c r="D659" s="1"/>
      <c r="E659" s="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3.75" customHeight="1" x14ac:dyDescent="0.35">
      <c r="A660" s="6"/>
      <c r="B660" s="1"/>
      <c r="C660" s="1"/>
      <c r="D660" s="1"/>
      <c r="E660" s="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3.75" customHeight="1" x14ac:dyDescent="0.35">
      <c r="A661" s="6"/>
      <c r="B661" s="1"/>
      <c r="C661" s="1"/>
      <c r="D661" s="1"/>
      <c r="E661" s="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3.75" customHeight="1" x14ac:dyDescent="0.35">
      <c r="A662" s="6"/>
      <c r="B662" s="1"/>
      <c r="C662" s="1"/>
      <c r="D662" s="1"/>
      <c r="E662" s="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3.75" customHeight="1" x14ac:dyDescent="0.35">
      <c r="A663" s="6"/>
      <c r="B663" s="1"/>
      <c r="C663" s="1"/>
      <c r="D663" s="1"/>
      <c r="E663" s="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3.75" customHeight="1" x14ac:dyDescent="0.35">
      <c r="A664" s="6"/>
      <c r="B664" s="1"/>
      <c r="C664" s="1"/>
      <c r="D664" s="1"/>
      <c r="E664" s="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3.75" customHeight="1" x14ac:dyDescent="0.35">
      <c r="A665" s="6"/>
      <c r="B665" s="1"/>
      <c r="C665" s="1"/>
      <c r="D665" s="1"/>
      <c r="E665" s="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3.75" customHeight="1" x14ac:dyDescent="0.35">
      <c r="A666" s="6"/>
      <c r="B666" s="1"/>
      <c r="C666" s="1"/>
      <c r="D666" s="1"/>
      <c r="E666" s="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3.75" customHeight="1" x14ac:dyDescent="0.35">
      <c r="A667" s="6"/>
      <c r="B667" s="1"/>
      <c r="C667" s="1"/>
      <c r="D667" s="1"/>
      <c r="E667" s="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3.75" customHeight="1" x14ac:dyDescent="0.35">
      <c r="A668" s="6"/>
      <c r="B668" s="1"/>
      <c r="C668" s="1"/>
      <c r="D668" s="1"/>
      <c r="E668" s="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3.75" customHeight="1" x14ac:dyDescent="0.35">
      <c r="A669" s="6"/>
      <c r="B669" s="1"/>
      <c r="C669" s="1"/>
      <c r="D669" s="1"/>
      <c r="E669" s="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3.75" customHeight="1" x14ac:dyDescent="0.35">
      <c r="A670" s="6"/>
      <c r="B670" s="1"/>
      <c r="C670" s="1"/>
      <c r="D670" s="1"/>
      <c r="E670" s="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3.75" customHeight="1" x14ac:dyDescent="0.35">
      <c r="A671" s="6"/>
      <c r="B671" s="1"/>
      <c r="C671" s="1"/>
      <c r="D671" s="1"/>
      <c r="E671" s="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3.75" customHeight="1" x14ac:dyDescent="0.35">
      <c r="A672" s="6"/>
      <c r="B672" s="1"/>
      <c r="C672" s="1"/>
      <c r="D672" s="1"/>
      <c r="E672" s="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3.75" customHeight="1" x14ac:dyDescent="0.35">
      <c r="A673" s="6"/>
      <c r="B673" s="1"/>
      <c r="C673" s="1"/>
      <c r="D673" s="1"/>
      <c r="E673" s="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3.75" customHeight="1" x14ac:dyDescent="0.35">
      <c r="A674" s="6"/>
      <c r="B674" s="1"/>
      <c r="C674" s="1"/>
      <c r="D674" s="1"/>
      <c r="E674" s="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3.75" customHeight="1" x14ac:dyDescent="0.35">
      <c r="A675" s="6"/>
      <c r="B675" s="1"/>
      <c r="C675" s="1"/>
      <c r="D675" s="1"/>
      <c r="E675" s="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3.75" customHeight="1" x14ac:dyDescent="0.35">
      <c r="A676" s="6"/>
      <c r="B676" s="1"/>
      <c r="C676" s="1"/>
      <c r="D676" s="1"/>
      <c r="E676" s="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3.75" customHeight="1" x14ac:dyDescent="0.35">
      <c r="A677" s="6"/>
      <c r="B677" s="1"/>
      <c r="C677" s="1"/>
      <c r="D677" s="1"/>
      <c r="E677" s="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3.75" customHeight="1" x14ac:dyDescent="0.35">
      <c r="A678" s="6"/>
      <c r="B678" s="1"/>
      <c r="C678" s="1"/>
      <c r="D678" s="1"/>
      <c r="E678" s="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3.75" customHeight="1" x14ac:dyDescent="0.35">
      <c r="A679" s="6"/>
      <c r="B679" s="1"/>
      <c r="C679" s="1"/>
      <c r="D679" s="1"/>
      <c r="E679" s="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3.75" customHeight="1" x14ac:dyDescent="0.35">
      <c r="A680" s="6"/>
      <c r="B680" s="1"/>
      <c r="C680" s="1"/>
      <c r="D680" s="1"/>
      <c r="E680" s="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3.75" customHeight="1" x14ac:dyDescent="0.35">
      <c r="A681" s="6"/>
      <c r="B681" s="1"/>
      <c r="C681" s="1"/>
      <c r="D681" s="1"/>
      <c r="E681" s="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3.75" customHeight="1" x14ac:dyDescent="0.35">
      <c r="A682" s="6"/>
      <c r="B682" s="1"/>
      <c r="C682" s="1"/>
      <c r="D682" s="1"/>
      <c r="E682" s="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3.75" customHeight="1" x14ac:dyDescent="0.35">
      <c r="A683" s="6"/>
      <c r="B683" s="1"/>
      <c r="C683" s="1"/>
      <c r="D683" s="1"/>
      <c r="E683" s="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3.75" customHeight="1" x14ac:dyDescent="0.35">
      <c r="A684" s="6"/>
      <c r="B684" s="1"/>
      <c r="C684" s="1"/>
      <c r="D684" s="1"/>
      <c r="E684" s="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3.75" customHeight="1" x14ac:dyDescent="0.35">
      <c r="A685" s="6"/>
      <c r="B685" s="1"/>
      <c r="C685" s="1"/>
      <c r="D685" s="1"/>
      <c r="E685" s="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3.75" customHeight="1" x14ac:dyDescent="0.35">
      <c r="A686" s="6"/>
      <c r="B686" s="1"/>
      <c r="C686" s="1"/>
      <c r="D686" s="1"/>
      <c r="E686" s="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3.75" customHeight="1" x14ac:dyDescent="0.35">
      <c r="A687" s="6"/>
      <c r="B687" s="1"/>
      <c r="C687" s="1"/>
      <c r="D687" s="1"/>
      <c r="E687" s="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3.75" customHeight="1" x14ac:dyDescent="0.35">
      <c r="A688" s="6"/>
      <c r="B688" s="1"/>
      <c r="C688" s="1"/>
      <c r="D688" s="1"/>
      <c r="E688" s="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3.75" customHeight="1" x14ac:dyDescent="0.35">
      <c r="A689" s="6"/>
      <c r="B689" s="1"/>
      <c r="C689" s="1"/>
      <c r="D689" s="1"/>
      <c r="E689" s="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3.75" customHeight="1" x14ac:dyDescent="0.35">
      <c r="A690" s="6"/>
      <c r="B690" s="1"/>
      <c r="C690" s="1"/>
      <c r="D690" s="1"/>
      <c r="E690" s="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3.75" customHeight="1" x14ac:dyDescent="0.35">
      <c r="A691" s="6"/>
      <c r="B691" s="1"/>
      <c r="C691" s="1"/>
      <c r="D691" s="1"/>
      <c r="E691" s="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3.75" customHeight="1" x14ac:dyDescent="0.35">
      <c r="A692" s="6"/>
      <c r="B692" s="1"/>
      <c r="C692" s="1"/>
      <c r="D692" s="1"/>
      <c r="E692" s="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3.75" customHeight="1" x14ac:dyDescent="0.35">
      <c r="A693" s="6"/>
      <c r="B693" s="1"/>
      <c r="C693" s="1"/>
      <c r="D693" s="1"/>
      <c r="E693" s="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3.75" customHeight="1" x14ac:dyDescent="0.35">
      <c r="A694" s="6"/>
      <c r="B694" s="1"/>
      <c r="C694" s="1"/>
      <c r="D694" s="1"/>
      <c r="E694" s="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3.75" customHeight="1" x14ac:dyDescent="0.35">
      <c r="A695" s="6"/>
      <c r="B695" s="1"/>
      <c r="C695" s="1"/>
      <c r="D695" s="1"/>
      <c r="E695" s="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3.75" customHeight="1" x14ac:dyDescent="0.35">
      <c r="A696" s="6"/>
      <c r="B696" s="1"/>
      <c r="C696" s="1"/>
      <c r="D696" s="1"/>
      <c r="E696" s="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3.75" customHeight="1" x14ac:dyDescent="0.35">
      <c r="A697" s="6"/>
      <c r="B697" s="1"/>
      <c r="C697" s="1"/>
      <c r="D697" s="1"/>
      <c r="E697" s="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3.75" customHeight="1" x14ac:dyDescent="0.35">
      <c r="A698" s="6"/>
      <c r="B698" s="1"/>
      <c r="C698" s="1"/>
      <c r="D698" s="1"/>
      <c r="E698" s="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3.75" customHeight="1" x14ac:dyDescent="0.35">
      <c r="A699" s="6"/>
      <c r="B699" s="1"/>
      <c r="C699" s="1"/>
      <c r="D699" s="1"/>
      <c r="E699" s="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3.75" customHeight="1" x14ac:dyDescent="0.35">
      <c r="A700" s="6"/>
      <c r="B700" s="1"/>
      <c r="C700" s="1"/>
      <c r="D700" s="1"/>
      <c r="E700" s="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3.75" customHeight="1" x14ac:dyDescent="0.35">
      <c r="A701" s="6"/>
      <c r="B701" s="1"/>
      <c r="C701" s="1"/>
      <c r="D701" s="1"/>
      <c r="E701" s="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3.75" customHeight="1" x14ac:dyDescent="0.35">
      <c r="A702" s="6"/>
      <c r="B702" s="1"/>
      <c r="C702" s="1"/>
      <c r="D702" s="1"/>
      <c r="E702" s="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3.75" customHeight="1" x14ac:dyDescent="0.35">
      <c r="A703" s="6"/>
      <c r="B703" s="1"/>
      <c r="C703" s="1"/>
      <c r="D703" s="1"/>
      <c r="E703" s="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3.75" customHeight="1" x14ac:dyDescent="0.35">
      <c r="A704" s="6"/>
      <c r="B704" s="1"/>
      <c r="C704" s="1"/>
      <c r="D704" s="1"/>
      <c r="E704" s="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3.75" customHeight="1" x14ac:dyDescent="0.35">
      <c r="A705" s="6"/>
      <c r="B705" s="1"/>
      <c r="C705" s="1"/>
      <c r="D705" s="1"/>
      <c r="E705" s="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3.75" customHeight="1" x14ac:dyDescent="0.35">
      <c r="A706" s="6"/>
      <c r="B706" s="1"/>
      <c r="C706" s="1"/>
      <c r="D706" s="1"/>
      <c r="E706" s="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3.75" customHeight="1" x14ac:dyDescent="0.35">
      <c r="A707" s="6"/>
      <c r="B707" s="1"/>
      <c r="C707" s="1"/>
      <c r="D707" s="1"/>
      <c r="E707" s="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3.75" customHeight="1" x14ac:dyDescent="0.35">
      <c r="A708" s="6"/>
      <c r="B708" s="1"/>
      <c r="C708" s="1"/>
      <c r="D708" s="1"/>
      <c r="E708" s="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3.75" customHeight="1" x14ac:dyDescent="0.35">
      <c r="A709" s="6"/>
      <c r="B709" s="1"/>
      <c r="C709" s="1"/>
      <c r="D709" s="1"/>
      <c r="E709" s="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3.75" customHeight="1" x14ac:dyDescent="0.35">
      <c r="A710" s="6"/>
      <c r="B710" s="1"/>
      <c r="C710" s="1"/>
      <c r="D710" s="1"/>
      <c r="E710" s="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3.75" customHeight="1" x14ac:dyDescent="0.35">
      <c r="A711" s="6"/>
      <c r="B711" s="1"/>
      <c r="C711" s="1"/>
      <c r="D711" s="1"/>
      <c r="E711" s="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3.75" customHeight="1" x14ac:dyDescent="0.35">
      <c r="A712" s="6"/>
      <c r="B712" s="1"/>
      <c r="C712" s="1"/>
      <c r="D712" s="1"/>
      <c r="E712" s="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3.75" customHeight="1" x14ac:dyDescent="0.35">
      <c r="A713" s="6"/>
      <c r="B713" s="1"/>
      <c r="C713" s="1"/>
      <c r="D713" s="1"/>
      <c r="E713" s="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3.75" customHeight="1" x14ac:dyDescent="0.35">
      <c r="A714" s="6"/>
      <c r="B714" s="1"/>
      <c r="C714" s="1"/>
      <c r="D714" s="1"/>
      <c r="E714" s="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3.75" customHeight="1" x14ac:dyDescent="0.35">
      <c r="A715" s="6"/>
      <c r="B715" s="1"/>
      <c r="C715" s="1"/>
      <c r="D715" s="1"/>
      <c r="E715" s="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3.75" customHeight="1" x14ac:dyDescent="0.35">
      <c r="A716" s="6"/>
      <c r="B716" s="1"/>
      <c r="C716" s="1"/>
      <c r="D716" s="1"/>
      <c r="E716" s="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3.75" customHeight="1" x14ac:dyDescent="0.35">
      <c r="A717" s="6"/>
      <c r="B717" s="1"/>
      <c r="C717" s="1"/>
      <c r="D717" s="1"/>
      <c r="E717" s="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3.75" customHeight="1" x14ac:dyDescent="0.35">
      <c r="A718" s="6"/>
      <c r="B718" s="1"/>
      <c r="C718" s="1"/>
      <c r="D718" s="1"/>
      <c r="E718" s="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3.75" customHeight="1" x14ac:dyDescent="0.35">
      <c r="A719" s="6"/>
      <c r="B719" s="1"/>
      <c r="C719" s="1"/>
      <c r="D719" s="1"/>
      <c r="E719" s="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3.75" customHeight="1" x14ac:dyDescent="0.35">
      <c r="A720" s="6"/>
      <c r="B720" s="1"/>
      <c r="C720" s="1"/>
      <c r="D720" s="1"/>
      <c r="E720" s="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3.75" customHeight="1" x14ac:dyDescent="0.35">
      <c r="A721" s="6"/>
      <c r="B721" s="1"/>
      <c r="C721" s="1"/>
      <c r="D721" s="1"/>
      <c r="E721" s="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3.75" customHeight="1" x14ac:dyDescent="0.35">
      <c r="A722" s="6"/>
      <c r="B722" s="1"/>
      <c r="C722" s="1"/>
      <c r="D722" s="1"/>
      <c r="E722" s="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3.75" customHeight="1" x14ac:dyDescent="0.35">
      <c r="A723" s="6"/>
      <c r="B723" s="1"/>
      <c r="C723" s="1"/>
      <c r="D723" s="1"/>
      <c r="E723" s="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3.75" customHeight="1" x14ac:dyDescent="0.35">
      <c r="A724" s="6"/>
      <c r="B724" s="1"/>
      <c r="C724" s="1"/>
      <c r="D724" s="1"/>
      <c r="E724" s="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3.75" customHeight="1" x14ac:dyDescent="0.35">
      <c r="A725" s="6"/>
      <c r="B725" s="1"/>
      <c r="C725" s="1"/>
      <c r="D725" s="1"/>
      <c r="E725" s="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3.75" customHeight="1" x14ac:dyDescent="0.35">
      <c r="A726" s="6"/>
      <c r="B726" s="1"/>
      <c r="C726" s="1"/>
      <c r="D726" s="1"/>
      <c r="E726" s="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3.75" customHeight="1" x14ac:dyDescent="0.35">
      <c r="A727" s="6"/>
      <c r="B727" s="1"/>
      <c r="C727" s="1"/>
      <c r="D727" s="1"/>
      <c r="E727" s="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3.75" customHeight="1" x14ac:dyDescent="0.35">
      <c r="A728" s="6"/>
      <c r="B728" s="1"/>
      <c r="C728" s="1"/>
      <c r="D728" s="1"/>
      <c r="E728" s="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3.75" customHeight="1" x14ac:dyDescent="0.35">
      <c r="A729" s="6"/>
      <c r="B729" s="1"/>
      <c r="C729" s="1"/>
      <c r="D729" s="1"/>
      <c r="E729" s="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3.75" customHeight="1" x14ac:dyDescent="0.35">
      <c r="A730" s="6"/>
      <c r="B730" s="1"/>
      <c r="C730" s="1"/>
      <c r="D730" s="1"/>
      <c r="E730" s="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3.75" customHeight="1" x14ac:dyDescent="0.35">
      <c r="A731" s="6"/>
      <c r="B731" s="1"/>
      <c r="C731" s="1"/>
      <c r="D731" s="1"/>
      <c r="E731" s="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3.75" customHeight="1" x14ac:dyDescent="0.35">
      <c r="A732" s="6"/>
      <c r="B732" s="1"/>
      <c r="C732" s="1"/>
      <c r="D732" s="1"/>
      <c r="E732" s="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3.75" customHeight="1" x14ac:dyDescent="0.35">
      <c r="A733" s="6"/>
      <c r="B733" s="1"/>
      <c r="C733" s="1"/>
      <c r="D733" s="1"/>
      <c r="E733" s="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3.75" customHeight="1" x14ac:dyDescent="0.35">
      <c r="A734" s="6"/>
      <c r="B734" s="1"/>
      <c r="C734" s="1"/>
      <c r="D734" s="1"/>
      <c r="E734" s="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3.75" customHeight="1" x14ac:dyDescent="0.35">
      <c r="A735" s="6"/>
      <c r="B735" s="1"/>
      <c r="C735" s="1"/>
      <c r="D735" s="1"/>
      <c r="E735" s="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3.75" customHeight="1" x14ac:dyDescent="0.35">
      <c r="A736" s="6"/>
      <c r="B736" s="1"/>
      <c r="C736" s="1"/>
      <c r="D736" s="1"/>
      <c r="E736" s="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3.75" customHeight="1" x14ac:dyDescent="0.35">
      <c r="A737" s="6"/>
      <c r="B737" s="1"/>
      <c r="C737" s="1"/>
      <c r="D737" s="1"/>
      <c r="E737" s="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3.75" customHeight="1" x14ac:dyDescent="0.35">
      <c r="A738" s="6"/>
      <c r="B738" s="1"/>
      <c r="C738" s="1"/>
      <c r="D738" s="1"/>
      <c r="E738" s="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3.75" customHeight="1" x14ac:dyDescent="0.35">
      <c r="A739" s="6"/>
      <c r="B739" s="1"/>
      <c r="C739" s="1"/>
      <c r="D739" s="1"/>
      <c r="E739" s="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3.75" customHeight="1" x14ac:dyDescent="0.35">
      <c r="A740" s="6"/>
      <c r="B740" s="1"/>
      <c r="C740" s="1"/>
      <c r="D740" s="1"/>
      <c r="E740" s="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3.75" customHeight="1" x14ac:dyDescent="0.35">
      <c r="A741" s="6"/>
      <c r="B741" s="1"/>
      <c r="C741" s="1"/>
      <c r="D741" s="1"/>
      <c r="E741" s="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3.75" customHeight="1" x14ac:dyDescent="0.35">
      <c r="A742" s="6"/>
      <c r="B742" s="1"/>
      <c r="C742" s="1"/>
      <c r="D742" s="1"/>
      <c r="E742" s="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3.75" customHeight="1" x14ac:dyDescent="0.35">
      <c r="A743" s="6"/>
      <c r="B743" s="1"/>
      <c r="C743" s="1"/>
      <c r="D743" s="1"/>
      <c r="E743" s="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3.75" customHeight="1" x14ac:dyDescent="0.35">
      <c r="A744" s="6"/>
      <c r="B744" s="1"/>
      <c r="C744" s="1"/>
      <c r="D744" s="1"/>
      <c r="E744" s="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3.75" customHeight="1" x14ac:dyDescent="0.35">
      <c r="A745" s="6"/>
      <c r="B745" s="1"/>
      <c r="C745" s="1"/>
      <c r="D745" s="1"/>
      <c r="E745" s="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3.75" customHeight="1" x14ac:dyDescent="0.35">
      <c r="A746" s="6"/>
      <c r="B746" s="1"/>
      <c r="C746" s="1"/>
      <c r="D746" s="1"/>
      <c r="E746" s="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3.75" customHeight="1" x14ac:dyDescent="0.35">
      <c r="A747" s="6"/>
      <c r="B747" s="1"/>
      <c r="C747" s="1"/>
      <c r="D747" s="1"/>
      <c r="E747" s="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3.75" customHeight="1" x14ac:dyDescent="0.35">
      <c r="A748" s="6"/>
      <c r="B748" s="1"/>
      <c r="C748" s="1"/>
      <c r="D748" s="1"/>
      <c r="E748" s="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3.75" customHeight="1" x14ac:dyDescent="0.35">
      <c r="A749" s="6"/>
      <c r="B749" s="1"/>
      <c r="C749" s="1"/>
      <c r="D749" s="1"/>
      <c r="E749" s="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3.75" customHeight="1" x14ac:dyDescent="0.35">
      <c r="A750" s="6"/>
      <c r="B750" s="1"/>
      <c r="C750" s="1"/>
      <c r="D750" s="1"/>
      <c r="E750" s="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3.75" customHeight="1" x14ac:dyDescent="0.35">
      <c r="A751" s="6"/>
      <c r="B751" s="1"/>
      <c r="C751" s="1"/>
      <c r="D751" s="1"/>
      <c r="E751" s="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3.75" customHeight="1" x14ac:dyDescent="0.35">
      <c r="A752" s="6"/>
      <c r="B752" s="1"/>
      <c r="C752" s="1"/>
      <c r="D752" s="1"/>
      <c r="E752" s="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3.75" customHeight="1" x14ac:dyDescent="0.35">
      <c r="A753" s="6"/>
      <c r="B753" s="1"/>
      <c r="C753" s="1"/>
      <c r="D753" s="1"/>
      <c r="E753" s="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3.75" customHeight="1" x14ac:dyDescent="0.35">
      <c r="A754" s="6"/>
      <c r="B754" s="1"/>
      <c r="C754" s="1"/>
      <c r="D754" s="1"/>
      <c r="E754" s="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3.75" customHeight="1" x14ac:dyDescent="0.35">
      <c r="A755" s="6"/>
      <c r="B755" s="1"/>
      <c r="C755" s="1"/>
      <c r="D755" s="1"/>
      <c r="E755" s="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3.75" customHeight="1" x14ac:dyDescent="0.35">
      <c r="A756" s="6"/>
      <c r="B756" s="1"/>
      <c r="C756" s="1"/>
      <c r="D756" s="1"/>
      <c r="E756" s="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3.75" customHeight="1" x14ac:dyDescent="0.35">
      <c r="A757" s="6"/>
      <c r="B757" s="1"/>
      <c r="C757" s="1"/>
      <c r="D757" s="1"/>
      <c r="E757" s="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3.75" customHeight="1" x14ac:dyDescent="0.35">
      <c r="A758" s="6"/>
      <c r="B758" s="1"/>
      <c r="C758" s="1"/>
      <c r="D758" s="1"/>
      <c r="E758" s="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3.75" customHeight="1" x14ac:dyDescent="0.35">
      <c r="A759" s="6"/>
      <c r="B759" s="1"/>
      <c r="C759" s="1"/>
      <c r="D759" s="1"/>
      <c r="E759" s="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3.75" customHeight="1" x14ac:dyDescent="0.35">
      <c r="A760" s="6"/>
      <c r="B760" s="1"/>
      <c r="C760" s="1"/>
      <c r="D760" s="1"/>
      <c r="E760" s="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3.75" customHeight="1" x14ac:dyDescent="0.35">
      <c r="A761" s="6"/>
      <c r="B761" s="1"/>
      <c r="C761" s="1"/>
      <c r="D761" s="1"/>
      <c r="E761" s="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3.75" customHeight="1" x14ac:dyDescent="0.35">
      <c r="A762" s="6"/>
      <c r="B762" s="1"/>
      <c r="C762" s="1"/>
      <c r="D762" s="1"/>
      <c r="E762" s="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3.75" customHeight="1" x14ac:dyDescent="0.35">
      <c r="A763" s="6"/>
      <c r="B763" s="1"/>
      <c r="C763" s="1"/>
      <c r="D763" s="1"/>
      <c r="E763" s="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3.75" customHeight="1" x14ac:dyDescent="0.35">
      <c r="A764" s="6"/>
      <c r="B764" s="1"/>
      <c r="C764" s="1"/>
      <c r="D764" s="1"/>
      <c r="E764" s="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3.75" customHeight="1" x14ac:dyDescent="0.35">
      <c r="A765" s="6"/>
      <c r="B765" s="1"/>
      <c r="C765" s="1"/>
      <c r="D765" s="1"/>
      <c r="E765" s="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3.75" customHeight="1" x14ac:dyDescent="0.35">
      <c r="A766" s="6"/>
      <c r="B766" s="1"/>
      <c r="C766" s="1"/>
      <c r="D766" s="1"/>
      <c r="E766" s="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3.75" customHeight="1" x14ac:dyDescent="0.35">
      <c r="A767" s="6"/>
      <c r="B767" s="1"/>
      <c r="C767" s="1"/>
      <c r="D767" s="1"/>
      <c r="E767" s="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3.75" customHeight="1" x14ac:dyDescent="0.35">
      <c r="A768" s="6"/>
      <c r="B768" s="1"/>
      <c r="C768" s="1"/>
      <c r="D768" s="1"/>
      <c r="E768" s="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3.75" customHeight="1" x14ac:dyDescent="0.35">
      <c r="A769" s="6"/>
      <c r="B769" s="1"/>
      <c r="C769" s="1"/>
      <c r="D769" s="1"/>
      <c r="E769" s="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3.75" customHeight="1" x14ac:dyDescent="0.35">
      <c r="A770" s="6"/>
      <c r="B770" s="1"/>
      <c r="C770" s="1"/>
      <c r="D770" s="1"/>
      <c r="E770" s="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3.75" customHeight="1" x14ac:dyDescent="0.35">
      <c r="A771" s="6"/>
      <c r="B771" s="1"/>
      <c r="C771" s="1"/>
      <c r="D771" s="1"/>
      <c r="E771" s="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3.75" customHeight="1" x14ac:dyDescent="0.35">
      <c r="A772" s="6"/>
      <c r="B772" s="1"/>
      <c r="C772" s="1"/>
      <c r="D772" s="1"/>
      <c r="E772" s="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3.75" customHeight="1" x14ac:dyDescent="0.35">
      <c r="A773" s="6"/>
      <c r="B773" s="1"/>
      <c r="C773" s="1"/>
      <c r="D773" s="1"/>
      <c r="E773" s="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3.75" customHeight="1" x14ac:dyDescent="0.35">
      <c r="A774" s="6"/>
      <c r="B774" s="1"/>
      <c r="C774" s="1"/>
      <c r="D774" s="1"/>
      <c r="E774" s="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3.75" customHeight="1" x14ac:dyDescent="0.35">
      <c r="A775" s="6"/>
      <c r="B775" s="1"/>
      <c r="C775" s="1"/>
      <c r="D775" s="1"/>
      <c r="E775" s="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3.75" customHeight="1" x14ac:dyDescent="0.35">
      <c r="A776" s="6"/>
      <c r="B776" s="1"/>
      <c r="C776" s="1"/>
      <c r="D776" s="1"/>
      <c r="E776" s="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3.75" customHeight="1" x14ac:dyDescent="0.35">
      <c r="A777" s="6"/>
      <c r="B777" s="1"/>
      <c r="C777" s="1"/>
      <c r="D777" s="1"/>
      <c r="E777" s="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3.75" customHeight="1" x14ac:dyDescent="0.35">
      <c r="A778" s="6"/>
      <c r="B778" s="1"/>
      <c r="C778" s="1"/>
      <c r="D778" s="1"/>
      <c r="E778" s="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3.75" customHeight="1" x14ac:dyDescent="0.35">
      <c r="A779" s="6"/>
      <c r="B779" s="1"/>
      <c r="C779" s="1"/>
      <c r="D779" s="1"/>
      <c r="E779" s="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3.75" customHeight="1" x14ac:dyDescent="0.35">
      <c r="A780" s="6"/>
      <c r="B780" s="1"/>
      <c r="C780" s="1"/>
      <c r="D780" s="1"/>
      <c r="E780" s="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3.75" customHeight="1" x14ac:dyDescent="0.35">
      <c r="A781" s="6"/>
      <c r="B781" s="1"/>
      <c r="C781" s="1"/>
      <c r="D781" s="1"/>
      <c r="E781" s="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3.75" customHeight="1" x14ac:dyDescent="0.35">
      <c r="A782" s="6"/>
      <c r="B782" s="1"/>
      <c r="C782" s="1"/>
      <c r="D782" s="1"/>
      <c r="E782" s="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3.75" customHeight="1" x14ac:dyDescent="0.35">
      <c r="A783" s="6"/>
      <c r="B783" s="1"/>
      <c r="C783" s="1"/>
      <c r="D783" s="1"/>
      <c r="E783" s="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3.75" customHeight="1" x14ac:dyDescent="0.35">
      <c r="A784" s="6"/>
      <c r="B784" s="1"/>
      <c r="C784" s="1"/>
      <c r="D784" s="1"/>
      <c r="E784" s="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3.75" customHeight="1" x14ac:dyDescent="0.35">
      <c r="A785" s="6"/>
      <c r="B785" s="1"/>
      <c r="C785" s="1"/>
      <c r="D785" s="1"/>
      <c r="E785" s="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3.75" customHeight="1" x14ac:dyDescent="0.35">
      <c r="A786" s="6"/>
      <c r="B786" s="1"/>
      <c r="C786" s="1"/>
      <c r="D786" s="1"/>
      <c r="E786" s="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3.75" customHeight="1" x14ac:dyDescent="0.35">
      <c r="A787" s="6"/>
      <c r="B787" s="1"/>
      <c r="C787" s="1"/>
      <c r="D787" s="1"/>
      <c r="E787" s="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3.75" customHeight="1" x14ac:dyDescent="0.35">
      <c r="A788" s="6"/>
      <c r="B788" s="1"/>
      <c r="C788" s="1"/>
      <c r="D788" s="1"/>
      <c r="E788" s="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3.75" customHeight="1" x14ac:dyDescent="0.35">
      <c r="A789" s="6"/>
      <c r="B789" s="1"/>
      <c r="C789" s="1"/>
      <c r="D789" s="1"/>
      <c r="E789" s="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3.75" customHeight="1" x14ac:dyDescent="0.35">
      <c r="A790" s="6"/>
      <c r="B790" s="1"/>
      <c r="C790" s="1"/>
      <c r="D790" s="1"/>
      <c r="E790" s="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3.75" customHeight="1" x14ac:dyDescent="0.35">
      <c r="A791" s="6"/>
      <c r="B791" s="1"/>
      <c r="C791" s="1"/>
      <c r="D791" s="1"/>
      <c r="E791" s="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3.75" customHeight="1" x14ac:dyDescent="0.35">
      <c r="A792" s="6"/>
      <c r="B792" s="1"/>
      <c r="C792" s="1"/>
      <c r="D792" s="1"/>
      <c r="E792" s="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3.75" customHeight="1" x14ac:dyDescent="0.35">
      <c r="A793" s="6"/>
      <c r="B793" s="1"/>
      <c r="C793" s="1"/>
      <c r="D793" s="1"/>
      <c r="E793" s="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3.75" customHeight="1" x14ac:dyDescent="0.35">
      <c r="A794" s="6"/>
      <c r="B794" s="1"/>
      <c r="C794" s="1"/>
      <c r="D794" s="1"/>
      <c r="E794" s="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3.75" customHeight="1" x14ac:dyDescent="0.35">
      <c r="A795" s="6"/>
      <c r="B795" s="1"/>
      <c r="C795" s="1"/>
      <c r="D795" s="1"/>
      <c r="E795" s="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3.75" customHeight="1" x14ac:dyDescent="0.35">
      <c r="A796" s="6"/>
      <c r="B796" s="1"/>
      <c r="C796" s="1"/>
      <c r="D796" s="1"/>
      <c r="E796" s="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3.75" customHeight="1" x14ac:dyDescent="0.35">
      <c r="A797" s="6"/>
      <c r="B797" s="1"/>
      <c r="C797" s="1"/>
      <c r="D797" s="1"/>
      <c r="E797" s="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3.75" customHeight="1" x14ac:dyDescent="0.35">
      <c r="A798" s="6"/>
      <c r="B798" s="1"/>
      <c r="C798" s="1"/>
      <c r="D798" s="1"/>
      <c r="E798" s="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3.75" customHeight="1" x14ac:dyDescent="0.35">
      <c r="A799" s="6"/>
      <c r="B799" s="1"/>
      <c r="C799" s="1"/>
      <c r="D799" s="1"/>
      <c r="E799" s="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3.75" customHeight="1" x14ac:dyDescent="0.35">
      <c r="A800" s="6"/>
      <c r="B800" s="1"/>
      <c r="C800" s="1"/>
      <c r="D800" s="1"/>
      <c r="E800" s="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3.75" customHeight="1" x14ac:dyDescent="0.35">
      <c r="A801" s="6"/>
      <c r="B801" s="1"/>
      <c r="C801" s="1"/>
      <c r="D801" s="1"/>
      <c r="E801" s="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3.75" customHeight="1" x14ac:dyDescent="0.35">
      <c r="A802" s="6"/>
      <c r="B802" s="1"/>
      <c r="C802" s="1"/>
      <c r="D802" s="1"/>
      <c r="E802" s="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3.75" customHeight="1" x14ac:dyDescent="0.35">
      <c r="A803" s="6"/>
      <c r="B803" s="1"/>
      <c r="C803" s="1"/>
      <c r="D803" s="1"/>
      <c r="E803" s="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3.75" customHeight="1" x14ac:dyDescent="0.35">
      <c r="A804" s="6"/>
      <c r="B804" s="1"/>
      <c r="C804" s="1"/>
      <c r="D804" s="1"/>
      <c r="E804" s="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3.75" customHeight="1" x14ac:dyDescent="0.35">
      <c r="A805" s="6"/>
      <c r="B805" s="1"/>
      <c r="C805" s="1"/>
      <c r="D805" s="1"/>
      <c r="E805" s="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3.75" customHeight="1" x14ac:dyDescent="0.35">
      <c r="A806" s="6"/>
      <c r="B806" s="1"/>
      <c r="C806" s="1"/>
      <c r="D806" s="1"/>
      <c r="E806" s="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3.75" customHeight="1" x14ac:dyDescent="0.35">
      <c r="A807" s="6"/>
      <c r="B807" s="1"/>
      <c r="C807" s="1"/>
      <c r="D807" s="1"/>
      <c r="E807" s="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3.75" customHeight="1" x14ac:dyDescent="0.35">
      <c r="A808" s="6"/>
      <c r="B808" s="1"/>
      <c r="C808" s="1"/>
      <c r="D808" s="1"/>
      <c r="E808" s="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3.75" customHeight="1" x14ac:dyDescent="0.35">
      <c r="A809" s="6"/>
      <c r="B809" s="1"/>
      <c r="C809" s="1"/>
      <c r="D809" s="1"/>
      <c r="E809" s="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3.75" customHeight="1" x14ac:dyDescent="0.35">
      <c r="A810" s="6"/>
      <c r="B810" s="1"/>
      <c r="C810" s="1"/>
      <c r="D810" s="1"/>
      <c r="E810" s="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3.75" customHeight="1" x14ac:dyDescent="0.35">
      <c r="A811" s="6"/>
      <c r="B811" s="1"/>
      <c r="C811" s="1"/>
      <c r="D811" s="1"/>
      <c r="E811" s="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3.75" customHeight="1" x14ac:dyDescent="0.35">
      <c r="A812" s="6"/>
      <c r="B812" s="1"/>
      <c r="C812" s="1"/>
      <c r="D812" s="1"/>
      <c r="E812" s="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3.75" customHeight="1" x14ac:dyDescent="0.35">
      <c r="A813" s="6"/>
      <c r="B813" s="1"/>
      <c r="C813" s="1"/>
      <c r="D813" s="1"/>
      <c r="E813" s="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3.75" customHeight="1" x14ac:dyDescent="0.35">
      <c r="A814" s="6"/>
      <c r="B814" s="1"/>
      <c r="C814" s="1"/>
      <c r="D814" s="1"/>
      <c r="E814" s="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3.75" customHeight="1" x14ac:dyDescent="0.35">
      <c r="A815" s="6"/>
      <c r="B815" s="1"/>
      <c r="C815" s="1"/>
      <c r="D815" s="1"/>
      <c r="E815" s="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3.75" customHeight="1" x14ac:dyDescent="0.35">
      <c r="A816" s="6"/>
      <c r="B816" s="1"/>
      <c r="C816" s="1"/>
      <c r="D816" s="1"/>
      <c r="E816" s="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3.75" customHeight="1" x14ac:dyDescent="0.35">
      <c r="A817" s="6"/>
      <c r="B817" s="1"/>
      <c r="C817" s="1"/>
      <c r="D817" s="1"/>
      <c r="E817" s="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3.75" customHeight="1" x14ac:dyDescent="0.35">
      <c r="A818" s="6"/>
      <c r="B818" s="1"/>
      <c r="C818" s="1"/>
      <c r="D818" s="1"/>
      <c r="E818" s="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3.75" customHeight="1" x14ac:dyDescent="0.35">
      <c r="A819" s="6"/>
      <c r="B819" s="1"/>
      <c r="C819" s="1"/>
      <c r="D819" s="1"/>
      <c r="E819" s="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3.75" customHeight="1" x14ac:dyDescent="0.35">
      <c r="A820" s="6"/>
      <c r="B820" s="1"/>
      <c r="C820" s="1"/>
      <c r="D820" s="1"/>
      <c r="E820" s="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3.75" customHeight="1" x14ac:dyDescent="0.35">
      <c r="A821" s="6"/>
      <c r="B821" s="1"/>
      <c r="C821" s="1"/>
      <c r="D821" s="1"/>
      <c r="E821" s="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3.75" customHeight="1" x14ac:dyDescent="0.35">
      <c r="A822" s="6"/>
      <c r="B822" s="1"/>
      <c r="C822" s="1"/>
      <c r="D822" s="1"/>
      <c r="E822" s="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3.75" customHeight="1" x14ac:dyDescent="0.35">
      <c r="A823" s="6"/>
      <c r="B823" s="1"/>
      <c r="C823" s="1"/>
      <c r="D823" s="1"/>
      <c r="E823" s="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3.75" customHeight="1" x14ac:dyDescent="0.35">
      <c r="A824" s="6"/>
      <c r="B824" s="1"/>
      <c r="C824" s="1"/>
      <c r="D824" s="1"/>
      <c r="E824" s="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3.75" customHeight="1" x14ac:dyDescent="0.35">
      <c r="A825" s="6"/>
      <c r="B825" s="1"/>
      <c r="C825" s="1"/>
      <c r="D825" s="1"/>
      <c r="E825" s="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3.75" customHeight="1" x14ac:dyDescent="0.35">
      <c r="A826" s="6"/>
      <c r="B826" s="1"/>
      <c r="C826" s="1"/>
      <c r="D826" s="1"/>
      <c r="E826" s="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3.75" customHeight="1" x14ac:dyDescent="0.35">
      <c r="A827" s="6"/>
      <c r="B827" s="1"/>
      <c r="C827" s="1"/>
      <c r="D827" s="1"/>
      <c r="E827" s="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3.75" customHeight="1" x14ac:dyDescent="0.35">
      <c r="A828" s="6"/>
      <c r="B828" s="1"/>
      <c r="C828" s="1"/>
      <c r="D828" s="1"/>
      <c r="E828" s="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3.75" customHeight="1" x14ac:dyDescent="0.35">
      <c r="A829" s="6"/>
      <c r="B829" s="1"/>
      <c r="C829" s="1"/>
      <c r="D829" s="1"/>
      <c r="E829" s="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3.75" customHeight="1" x14ac:dyDescent="0.35">
      <c r="A830" s="6"/>
      <c r="B830" s="1"/>
      <c r="C830" s="1"/>
      <c r="D830" s="1"/>
      <c r="E830" s="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3.75" customHeight="1" x14ac:dyDescent="0.35">
      <c r="A831" s="6"/>
      <c r="B831" s="1"/>
      <c r="C831" s="1"/>
      <c r="D831" s="1"/>
      <c r="E831" s="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3.75" customHeight="1" x14ac:dyDescent="0.35">
      <c r="A832" s="6"/>
      <c r="B832" s="1"/>
      <c r="C832" s="1"/>
      <c r="D832" s="1"/>
      <c r="E832" s="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3.75" customHeight="1" x14ac:dyDescent="0.35">
      <c r="A833" s="6"/>
      <c r="B833" s="1"/>
      <c r="C833" s="1"/>
      <c r="D833" s="1"/>
      <c r="E833" s="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3.75" customHeight="1" x14ac:dyDescent="0.35">
      <c r="A834" s="6"/>
      <c r="B834" s="1"/>
      <c r="C834" s="1"/>
      <c r="D834" s="1"/>
      <c r="E834" s="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3.75" customHeight="1" x14ac:dyDescent="0.35">
      <c r="A835" s="6"/>
      <c r="B835" s="1"/>
      <c r="C835" s="1"/>
      <c r="D835" s="1"/>
      <c r="E835" s="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3.75" customHeight="1" x14ac:dyDescent="0.35">
      <c r="A836" s="6"/>
      <c r="B836" s="1"/>
      <c r="C836" s="1"/>
      <c r="D836" s="1"/>
      <c r="E836" s="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3.75" customHeight="1" x14ac:dyDescent="0.35">
      <c r="A837" s="6"/>
      <c r="B837" s="1"/>
      <c r="C837" s="1"/>
      <c r="D837" s="1"/>
      <c r="E837" s="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3.75" customHeight="1" x14ac:dyDescent="0.35">
      <c r="A838" s="6"/>
      <c r="B838" s="1"/>
      <c r="C838" s="1"/>
      <c r="D838" s="1"/>
      <c r="E838" s="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3.75" customHeight="1" x14ac:dyDescent="0.35">
      <c r="A839" s="6"/>
      <c r="B839" s="1"/>
      <c r="C839" s="1"/>
      <c r="D839" s="1"/>
      <c r="E839" s="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3.75" customHeight="1" x14ac:dyDescent="0.35">
      <c r="A840" s="6"/>
      <c r="B840" s="1"/>
      <c r="C840" s="1"/>
      <c r="D840" s="1"/>
      <c r="E840" s="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3.75" customHeight="1" x14ac:dyDescent="0.35">
      <c r="A841" s="6"/>
      <c r="B841" s="1"/>
      <c r="C841" s="1"/>
      <c r="D841" s="1"/>
      <c r="E841" s="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3.75" customHeight="1" x14ac:dyDescent="0.35">
      <c r="A842" s="6"/>
      <c r="B842" s="1"/>
      <c r="C842" s="1"/>
      <c r="D842" s="1"/>
      <c r="E842" s="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3.75" customHeight="1" x14ac:dyDescent="0.35">
      <c r="A843" s="6"/>
      <c r="B843" s="1"/>
      <c r="C843" s="1"/>
      <c r="D843" s="1"/>
      <c r="E843" s="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3.75" customHeight="1" x14ac:dyDescent="0.35">
      <c r="A844" s="6"/>
      <c r="B844" s="1"/>
      <c r="C844" s="1"/>
      <c r="D844" s="1"/>
      <c r="E844" s="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3.75" customHeight="1" x14ac:dyDescent="0.35">
      <c r="A845" s="6"/>
      <c r="B845" s="1"/>
      <c r="C845" s="1"/>
      <c r="D845" s="1"/>
      <c r="E845" s="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3.75" customHeight="1" x14ac:dyDescent="0.35">
      <c r="A846" s="6"/>
      <c r="B846" s="1"/>
      <c r="C846" s="1"/>
      <c r="D846" s="1"/>
      <c r="E846" s="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3.75" customHeight="1" x14ac:dyDescent="0.35">
      <c r="A847" s="6"/>
      <c r="B847" s="1"/>
      <c r="C847" s="1"/>
      <c r="D847" s="1"/>
      <c r="E847" s="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3.75" customHeight="1" x14ac:dyDescent="0.35">
      <c r="A848" s="6"/>
      <c r="B848" s="1"/>
      <c r="C848" s="1"/>
      <c r="D848" s="1"/>
      <c r="E848" s="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3.75" customHeight="1" x14ac:dyDescent="0.35">
      <c r="A849" s="6"/>
      <c r="B849" s="1"/>
      <c r="C849" s="1"/>
      <c r="D849" s="1"/>
      <c r="E849" s="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3.75" customHeight="1" x14ac:dyDescent="0.35">
      <c r="A850" s="6"/>
      <c r="B850" s="1"/>
      <c r="C850" s="1"/>
      <c r="D850" s="1"/>
      <c r="E850" s="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3.75" customHeight="1" x14ac:dyDescent="0.35">
      <c r="A851" s="6"/>
      <c r="B851" s="1"/>
      <c r="C851" s="1"/>
      <c r="D851" s="1"/>
      <c r="E851" s="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3.75" customHeight="1" x14ac:dyDescent="0.35">
      <c r="A852" s="6"/>
      <c r="B852" s="1"/>
      <c r="C852" s="1"/>
      <c r="D852" s="1"/>
      <c r="E852" s="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3.75" customHeight="1" x14ac:dyDescent="0.35">
      <c r="A853" s="6"/>
      <c r="B853" s="1"/>
      <c r="C853" s="1"/>
      <c r="D853" s="1"/>
      <c r="E853" s="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3.75" customHeight="1" x14ac:dyDescent="0.35">
      <c r="A854" s="6"/>
      <c r="B854" s="1"/>
      <c r="C854" s="1"/>
      <c r="D854" s="1"/>
      <c r="E854" s="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3.75" customHeight="1" x14ac:dyDescent="0.35">
      <c r="A855" s="6"/>
      <c r="B855" s="1"/>
      <c r="C855" s="1"/>
      <c r="D855" s="1"/>
      <c r="E855" s="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3.75" customHeight="1" x14ac:dyDescent="0.35">
      <c r="A856" s="6"/>
      <c r="B856" s="1"/>
      <c r="C856" s="1"/>
      <c r="D856" s="1"/>
      <c r="E856" s="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3.75" customHeight="1" x14ac:dyDescent="0.35">
      <c r="A857" s="6"/>
      <c r="B857" s="1"/>
      <c r="C857" s="1"/>
      <c r="D857" s="1"/>
      <c r="E857" s="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3.75" customHeight="1" x14ac:dyDescent="0.35">
      <c r="A858" s="6"/>
      <c r="B858" s="1"/>
      <c r="C858" s="1"/>
      <c r="D858" s="1"/>
      <c r="E858" s="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3.75" customHeight="1" x14ac:dyDescent="0.35">
      <c r="A859" s="6"/>
      <c r="B859" s="1"/>
      <c r="C859" s="1"/>
      <c r="D859" s="1"/>
      <c r="E859" s="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3.75" customHeight="1" x14ac:dyDescent="0.35">
      <c r="A860" s="6"/>
      <c r="B860" s="1"/>
      <c r="C860" s="1"/>
      <c r="D860" s="1"/>
      <c r="E860" s="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3.75" customHeight="1" x14ac:dyDescent="0.35">
      <c r="A861" s="6"/>
      <c r="B861" s="1"/>
      <c r="C861" s="1"/>
      <c r="D861" s="1"/>
      <c r="E861" s="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3.75" customHeight="1" x14ac:dyDescent="0.35">
      <c r="A862" s="6"/>
      <c r="B862" s="1"/>
      <c r="C862" s="1"/>
      <c r="D862" s="1"/>
      <c r="E862" s="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3.75" customHeight="1" x14ac:dyDescent="0.35">
      <c r="A863" s="6"/>
      <c r="B863" s="1"/>
      <c r="C863" s="1"/>
      <c r="D863" s="1"/>
      <c r="E863" s="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3.75" customHeight="1" x14ac:dyDescent="0.35">
      <c r="A864" s="6"/>
      <c r="B864" s="1"/>
      <c r="C864" s="1"/>
      <c r="D864" s="1"/>
      <c r="E864" s="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3.75" customHeight="1" x14ac:dyDescent="0.35">
      <c r="A865" s="6"/>
      <c r="B865" s="1"/>
      <c r="C865" s="1"/>
      <c r="D865" s="1"/>
      <c r="E865" s="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3.75" customHeight="1" x14ac:dyDescent="0.35">
      <c r="A866" s="6"/>
      <c r="B866" s="1"/>
      <c r="C866" s="1"/>
      <c r="D866" s="1"/>
      <c r="E866" s="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3.75" customHeight="1" x14ac:dyDescent="0.35">
      <c r="A867" s="6"/>
      <c r="B867" s="1"/>
      <c r="C867" s="1"/>
      <c r="D867" s="1"/>
      <c r="E867" s="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3.75" customHeight="1" x14ac:dyDescent="0.35">
      <c r="A868" s="6"/>
      <c r="B868" s="1"/>
      <c r="C868" s="1"/>
      <c r="D868" s="1"/>
      <c r="E868" s="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3.75" customHeight="1" x14ac:dyDescent="0.35">
      <c r="A869" s="6"/>
      <c r="B869" s="1"/>
      <c r="C869" s="1"/>
      <c r="D869" s="1"/>
      <c r="E869" s="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3.75" customHeight="1" x14ac:dyDescent="0.35">
      <c r="A870" s="6"/>
      <c r="B870" s="1"/>
      <c r="C870" s="1"/>
      <c r="D870" s="1"/>
      <c r="E870" s="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3.75" customHeight="1" x14ac:dyDescent="0.35">
      <c r="A871" s="6"/>
      <c r="B871" s="1"/>
      <c r="C871" s="1"/>
      <c r="D871" s="1"/>
      <c r="E871" s="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3.75" customHeight="1" x14ac:dyDescent="0.35">
      <c r="A872" s="6"/>
      <c r="B872" s="1"/>
      <c r="C872" s="1"/>
      <c r="D872" s="1"/>
      <c r="E872" s="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3.75" customHeight="1" x14ac:dyDescent="0.35">
      <c r="A873" s="6"/>
      <c r="B873" s="1"/>
      <c r="C873" s="1"/>
      <c r="D873" s="1"/>
      <c r="E873" s="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3.75" customHeight="1" x14ac:dyDescent="0.35">
      <c r="A874" s="6"/>
      <c r="B874" s="1"/>
      <c r="C874" s="1"/>
      <c r="D874" s="1"/>
      <c r="E874" s="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3.75" customHeight="1" x14ac:dyDescent="0.35">
      <c r="A875" s="6"/>
      <c r="B875" s="1"/>
      <c r="C875" s="1"/>
      <c r="D875" s="1"/>
      <c r="E875" s="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3.75" customHeight="1" x14ac:dyDescent="0.35">
      <c r="A876" s="6"/>
      <c r="B876" s="1"/>
      <c r="C876" s="1"/>
      <c r="D876" s="1"/>
      <c r="E876" s="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3.75" customHeight="1" x14ac:dyDescent="0.35">
      <c r="A877" s="6"/>
      <c r="B877" s="1"/>
      <c r="C877" s="1"/>
      <c r="D877" s="1"/>
      <c r="E877" s="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3.75" customHeight="1" x14ac:dyDescent="0.35">
      <c r="A878" s="6"/>
      <c r="B878" s="1"/>
      <c r="C878" s="1"/>
      <c r="D878" s="1"/>
      <c r="E878" s="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3.75" customHeight="1" x14ac:dyDescent="0.35">
      <c r="A879" s="6"/>
      <c r="B879" s="1"/>
      <c r="C879" s="1"/>
      <c r="D879" s="1"/>
      <c r="E879" s="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3.75" customHeight="1" x14ac:dyDescent="0.35">
      <c r="A880" s="6"/>
      <c r="B880" s="1"/>
      <c r="C880" s="1"/>
      <c r="D880" s="1"/>
      <c r="E880" s="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3.75" customHeight="1" x14ac:dyDescent="0.35">
      <c r="A881" s="6"/>
      <c r="B881" s="1"/>
      <c r="C881" s="1"/>
      <c r="D881" s="1"/>
      <c r="E881" s="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3.75" customHeight="1" x14ac:dyDescent="0.35">
      <c r="A882" s="6"/>
      <c r="B882" s="1"/>
      <c r="C882" s="1"/>
      <c r="D882" s="1"/>
      <c r="E882" s="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3.75" customHeight="1" x14ac:dyDescent="0.35">
      <c r="A883" s="6"/>
      <c r="B883" s="1"/>
      <c r="C883" s="1"/>
      <c r="D883" s="1"/>
      <c r="E883" s="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3.75" customHeight="1" x14ac:dyDescent="0.35">
      <c r="A884" s="6"/>
      <c r="B884" s="1"/>
      <c r="C884" s="1"/>
      <c r="D884" s="1"/>
      <c r="E884" s="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3.75" customHeight="1" x14ac:dyDescent="0.35">
      <c r="A885" s="6"/>
      <c r="B885" s="1"/>
      <c r="C885" s="1"/>
      <c r="D885" s="1"/>
      <c r="E885" s="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3.75" customHeight="1" x14ac:dyDescent="0.35">
      <c r="A886" s="6"/>
      <c r="B886" s="1"/>
      <c r="C886" s="1"/>
      <c r="D886" s="1"/>
      <c r="E886" s="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3.75" customHeight="1" x14ac:dyDescent="0.35">
      <c r="A887" s="6"/>
      <c r="B887" s="1"/>
      <c r="C887" s="1"/>
      <c r="D887" s="1"/>
      <c r="E887" s="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3.75" customHeight="1" x14ac:dyDescent="0.35">
      <c r="A888" s="6"/>
      <c r="B888" s="1"/>
      <c r="C888" s="1"/>
      <c r="D888" s="1"/>
      <c r="E888" s="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3.75" customHeight="1" x14ac:dyDescent="0.35">
      <c r="A889" s="6"/>
      <c r="B889" s="1"/>
      <c r="C889" s="1"/>
      <c r="D889" s="1"/>
      <c r="E889" s="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3.75" customHeight="1" x14ac:dyDescent="0.35">
      <c r="A890" s="6"/>
      <c r="B890" s="1"/>
      <c r="C890" s="1"/>
      <c r="D890" s="1"/>
      <c r="E890" s="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3.75" customHeight="1" x14ac:dyDescent="0.35">
      <c r="A891" s="6"/>
      <c r="B891" s="1"/>
      <c r="C891" s="1"/>
      <c r="D891" s="1"/>
      <c r="E891" s="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3.75" customHeight="1" x14ac:dyDescent="0.35">
      <c r="A892" s="6"/>
      <c r="B892" s="1"/>
      <c r="C892" s="1"/>
      <c r="D892" s="1"/>
      <c r="E892" s="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3.75" customHeight="1" x14ac:dyDescent="0.35">
      <c r="A893" s="6"/>
      <c r="B893" s="1"/>
      <c r="C893" s="1"/>
      <c r="D893" s="1"/>
      <c r="E893" s="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3.75" customHeight="1" x14ac:dyDescent="0.35">
      <c r="A894" s="6"/>
      <c r="B894" s="1"/>
      <c r="C894" s="1"/>
      <c r="D894" s="1"/>
      <c r="E894" s="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3.75" customHeight="1" x14ac:dyDescent="0.35">
      <c r="A895" s="6"/>
      <c r="B895" s="1"/>
      <c r="C895" s="1"/>
      <c r="D895" s="1"/>
      <c r="E895" s="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3.75" customHeight="1" x14ac:dyDescent="0.35">
      <c r="A896" s="6"/>
      <c r="B896" s="1"/>
      <c r="C896" s="1"/>
      <c r="D896" s="1"/>
      <c r="E896" s="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3.75" customHeight="1" x14ac:dyDescent="0.35">
      <c r="A897" s="6"/>
      <c r="B897" s="1"/>
      <c r="C897" s="1"/>
      <c r="D897" s="1"/>
      <c r="E897" s="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3.75" customHeight="1" x14ac:dyDescent="0.35">
      <c r="A898" s="6"/>
      <c r="B898" s="1"/>
      <c r="C898" s="1"/>
      <c r="D898" s="1"/>
      <c r="E898" s="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3.75" customHeight="1" x14ac:dyDescent="0.35">
      <c r="A899" s="6"/>
      <c r="B899" s="1"/>
      <c r="C899" s="1"/>
      <c r="D899" s="1"/>
      <c r="E899" s="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3.75" customHeight="1" x14ac:dyDescent="0.35">
      <c r="A900" s="6"/>
      <c r="B900" s="1"/>
      <c r="C900" s="1"/>
      <c r="D900" s="1"/>
      <c r="E900" s="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3.75" customHeight="1" x14ac:dyDescent="0.35">
      <c r="A901" s="6"/>
      <c r="B901" s="1"/>
      <c r="C901" s="1"/>
      <c r="D901" s="1"/>
      <c r="E901" s="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3.75" customHeight="1" x14ac:dyDescent="0.35">
      <c r="A902" s="6"/>
      <c r="B902" s="1"/>
      <c r="C902" s="1"/>
      <c r="D902" s="1"/>
      <c r="E902" s="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3.75" customHeight="1" x14ac:dyDescent="0.35">
      <c r="A903" s="6"/>
      <c r="B903" s="1"/>
      <c r="C903" s="1"/>
      <c r="D903" s="1"/>
      <c r="E903" s="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3.75" customHeight="1" x14ac:dyDescent="0.35">
      <c r="A904" s="6"/>
      <c r="B904" s="1"/>
      <c r="C904" s="1"/>
      <c r="D904" s="1"/>
      <c r="E904" s="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3.75" customHeight="1" x14ac:dyDescent="0.35">
      <c r="A905" s="6"/>
      <c r="B905" s="1"/>
      <c r="C905" s="1"/>
      <c r="D905" s="1"/>
      <c r="E905" s="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3.75" customHeight="1" x14ac:dyDescent="0.35">
      <c r="A906" s="6"/>
      <c r="B906" s="1"/>
      <c r="C906" s="1"/>
      <c r="D906" s="1"/>
      <c r="E906" s="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3.75" customHeight="1" x14ac:dyDescent="0.35">
      <c r="A907" s="6"/>
      <c r="B907" s="1"/>
      <c r="C907" s="1"/>
      <c r="D907" s="1"/>
      <c r="E907" s="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3.75" customHeight="1" x14ac:dyDescent="0.35">
      <c r="A908" s="6"/>
      <c r="B908" s="1"/>
      <c r="C908" s="1"/>
      <c r="D908" s="1"/>
      <c r="E908" s="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3.75" customHeight="1" x14ac:dyDescent="0.35">
      <c r="A909" s="6"/>
      <c r="B909" s="1"/>
      <c r="C909" s="1"/>
      <c r="D909" s="1"/>
      <c r="E909" s="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3.75" customHeight="1" x14ac:dyDescent="0.35">
      <c r="A910" s="6"/>
      <c r="B910" s="1"/>
      <c r="C910" s="1"/>
      <c r="D910" s="1"/>
      <c r="E910" s="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3.75" customHeight="1" x14ac:dyDescent="0.35">
      <c r="A911" s="6"/>
      <c r="B911" s="1"/>
      <c r="C911" s="1"/>
      <c r="D911" s="1"/>
      <c r="E911" s="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3.75" customHeight="1" x14ac:dyDescent="0.35">
      <c r="A912" s="6"/>
      <c r="B912" s="1"/>
      <c r="C912" s="1"/>
      <c r="D912" s="1"/>
      <c r="E912" s="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3.75" customHeight="1" x14ac:dyDescent="0.35">
      <c r="A913" s="6"/>
      <c r="B913" s="1"/>
      <c r="C913" s="1"/>
      <c r="D913" s="1"/>
      <c r="E913" s="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3.75" customHeight="1" x14ac:dyDescent="0.35">
      <c r="A914" s="6"/>
      <c r="B914" s="1"/>
      <c r="C914" s="1"/>
      <c r="D914" s="1"/>
      <c r="E914" s="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3.75" customHeight="1" x14ac:dyDescent="0.35">
      <c r="A915" s="6"/>
      <c r="B915" s="1"/>
      <c r="C915" s="1"/>
      <c r="D915" s="1"/>
      <c r="E915" s="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3.75" customHeight="1" x14ac:dyDescent="0.35">
      <c r="A916" s="6"/>
      <c r="B916" s="1"/>
      <c r="C916" s="1"/>
      <c r="D916" s="1"/>
      <c r="E916" s="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3.75" customHeight="1" x14ac:dyDescent="0.35">
      <c r="A917" s="6"/>
      <c r="B917" s="1"/>
      <c r="C917" s="1"/>
      <c r="D917" s="1"/>
      <c r="E917" s="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3.75" customHeight="1" x14ac:dyDescent="0.35">
      <c r="A918" s="6"/>
      <c r="B918" s="1"/>
      <c r="C918" s="1"/>
      <c r="D918" s="1"/>
      <c r="E918" s="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3.75" customHeight="1" x14ac:dyDescent="0.35">
      <c r="A919" s="6"/>
      <c r="B919" s="1"/>
      <c r="C919" s="1"/>
      <c r="D919" s="1"/>
      <c r="E919" s="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3.75" customHeight="1" x14ac:dyDescent="0.35">
      <c r="A920" s="6"/>
      <c r="B920" s="1"/>
      <c r="C920" s="1"/>
      <c r="D920" s="1"/>
      <c r="E920" s="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3.75" customHeight="1" x14ac:dyDescent="0.35">
      <c r="A921" s="6"/>
      <c r="B921" s="1"/>
      <c r="C921" s="1"/>
      <c r="D921" s="1"/>
      <c r="E921" s="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3.75" customHeight="1" x14ac:dyDescent="0.35">
      <c r="A922" s="6"/>
      <c r="B922" s="1"/>
      <c r="C922" s="1"/>
      <c r="D922" s="1"/>
      <c r="E922" s="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3.75" customHeight="1" x14ac:dyDescent="0.35">
      <c r="A923" s="6"/>
      <c r="B923" s="1"/>
      <c r="C923" s="1"/>
      <c r="D923" s="1"/>
      <c r="E923" s="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3.75" customHeight="1" x14ac:dyDescent="0.35">
      <c r="A924" s="6"/>
      <c r="B924" s="1"/>
      <c r="C924" s="1"/>
      <c r="D924" s="1"/>
      <c r="E924" s="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3.75" customHeight="1" x14ac:dyDescent="0.35">
      <c r="A925" s="6"/>
      <c r="B925" s="1"/>
      <c r="C925" s="1"/>
      <c r="D925" s="1"/>
      <c r="E925" s="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3.75" customHeight="1" x14ac:dyDescent="0.35">
      <c r="A926" s="6"/>
      <c r="B926" s="1"/>
      <c r="C926" s="1"/>
      <c r="D926" s="1"/>
      <c r="E926" s="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3.75" customHeight="1" x14ac:dyDescent="0.35">
      <c r="A927" s="6"/>
      <c r="B927" s="1"/>
      <c r="C927" s="1"/>
      <c r="D927" s="1"/>
      <c r="E927" s="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3.75" customHeight="1" x14ac:dyDescent="0.35">
      <c r="A928" s="6"/>
      <c r="B928" s="1"/>
      <c r="C928" s="1"/>
      <c r="D928" s="1"/>
      <c r="E928" s="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3.75" customHeight="1" x14ac:dyDescent="0.35">
      <c r="A929" s="6"/>
      <c r="B929" s="1"/>
      <c r="C929" s="1"/>
      <c r="D929" s="1"/>
      <c r="E929" s="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3.75" customHeight="1" x14ac:dyDescent="0.35">
      <c r="A930" s="6"/>
      <c r="B930" s="1"/>
      <c r="C930" s="1"/>
      <c r="D930" s="1"/>
      <c r="E930" s="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3.75" customHeight="1" x14ac:dyDescent="0.35">
      <c r="A931" s="6"/>
      <c r="B931" s="1"/>
      <c r="C931" s="1"/>
      <c r="D931" s="1"/>
      <c r="E931" s="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3.75" customHeight="1" x14ac:dyDescent="0.35">
      <c r="A932" s="6"/>
      <c r="B932" s="1"/>
      <c r="C932" s="1"/>
      <c r="D932" s="1"/>
      <c r="E932" s="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3.75" customHeight="1" x14ac:dyDescent="0.35">
      <c r="A933" s="6"/>
      <c r="B933" s="1"/>
      <c r="C933" s="1"/>
      <c r="D933" s="1"/>
      <c r="E933" s="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3.75" customHeight="1" x14ac:dyDescent="0.35">
      <c r="A934" s="6"/>
      <c r="B934" s="1"/>
      <c r="C934" s="1"/>
      <c r="D934" s="1"/>
      <c r="E934" s="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3.75" customHeight="1" x14ac:dyDescent="0.35">
      <c r="A935" s="6"/>
      <c r="B935" s="1"/>
      <c r="C935" s="1"/>
      <c r="D935" s="1"/>
      <c r="E935" s="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3.75" customHeight="1" x14ac:dyDescent="0.35">
      <c r="A936" s="6"/>
      <c r="B936" s="1"/>
      <c r="C936" s="1"/>
      <c r="D936" s="1"/>
      <c r="E936" s="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3.75" customHeight="1" x14ac:dyDescent="0.35">
      <c r="A937" s="6"/>
      <c r="B937" s="1"/>
      <c r="C937" s="1"/>
      <c r="D937" s="1"/>
      <c r="E937" s="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3.75" customHeight="1" x14ac:dyDescent="0.35">
      <c r="A938" s="6"/>
      <c r="B938" s="1"/>
      <c r="C938" s="1"/>
      <c r="D938" s="1"/>
      <c r="E938" s="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3.75" customHeight="1" x14ac:dyDescent="0.35">
      <c r="A939" s="6"/>
      <c r="B939" s="1"/>
      <c r="C939" s="1"/>
      <c r="D939" s="1"/>
      <c r="E939" s="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3.75" customHeight="1" x14ac:dyDescent="0.35">
      <c r="A940" s="6"/>
      <c r="B940" s="1"/>
      <c r="C940" s="1"/>
      <c r="D940" s="1"/>
      <c r="E940" s="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3.75" customHeight="1" x14ac:dyDescent="0.35">
      <c r="A941" s="6"/>
      <c r="B941" s="1"/>
      <c r="C941" s="1"/>
      <c r="D941" s="1"/>
      <c r="E941" s="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3.75" customHeight="1" x14ac:dyDescent="0.35">
      <c r="A942" s="6"/>
      <c r="B942" s="1"/>
      <c r="C942" s="1"/>
      <c r="D942" s="1"/>
      <c r="E942" s="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3.75" customHeight="1" x14ac:dyDescent="0.35">
      <c r="A943" s="6"/>
      <c r="B943" s="1"/>
      <c r="C943" s="1"/>
      <c r="D943" s="1"/>
      <c r="E943" s="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3.75" customHeight="1" x14ac:dyDescent="0.35">
      <c r="A944" s="6"/>
      <c r="B944" s="1"/>
      <c r="C944" s="1"/>
      <c r="D944" s="1"/>
      <c r="E944" s="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3.75" customHeight="1" x14ac:dyDescent="0.35">
      <c r="A945" s="6"/>
      <c r="B945" s="1"/>
      <c r="C945" s="1"/>
      <c r="D945" s="1"/>
      <c r="E945" s="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3.75" customHeight="1" x14ac:dyDescent="0.35">
      <c r="A946" s="6"/>
      <c r="B946" s="1"/>
      <c r="C946" s="1"/>
      <c r="D946" s="1"/>
      <c r="E946" s="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3.75" customHeight="1" x14ac:dyDescent="0.35">
      <c r="A947" s="6"/>
      <c r="B947" s="1"/>
      <c r="C947" s="1"/>
      <c r="D947" s="1"/>
      <c r="E947" s="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3.75" customHeight="1" x14ac:dyDescent="0.35">
      <c r="A948" s="6"/>
      <c r="B948" s="1"/>
      <c r="C948" s="1"/>
      <c r="D948" s="1"/>
      <c r="E948" s="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3.75" customHeight="1" x14ac:dyDescent="0.35">
      <c r="A949" s="6"/>
      <c r="B949" s="1"/>
      <c r="C949" s="1"/>
      <c r="D949" s="1"/>
      <c r="E949" s="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3.75" customHeight="1" x14ac:dyDescent="0.35">
      <c r="A950" s="6"/>
      <c r="B950" s="1"/>
      <c r="C950" s="1"/>
      <c r="D950" s="1"/>
      <c r="E950" s="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3.75" customHeight="1" x14ac:dyDescent="0.35">
      <c r="A951" s="6"/>
      <c r="B951" s="1"/>
      <c r="C951" s="1"/>
      <c r="D951" s="1"/>
      <c r="E951" s="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3.75" customHeight="1" x14ac:dyDescent="0.35">
      <c r="A952" s="6"/>
      <c r="B952" s="1"/>
      <c r="C952" s="1"/>
      <c r="D952" s="1"/>
      <c r="E952" s="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3.75" customHeight="1" x14ac:dyDescent="0.35">
      <c r="A953" s="6"/>
      <c r="B953" s="1"/>
      <c r="C953" s="1"/>
      <c r="D953" s="1"/>
      <c r="E953" s="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3.75" customHeight="1" x14ac:dyDescent="0.35">
      <c r="A954" s="6"/>
      <c r="B954" s="1"/>
      <c r="C954" s="1"/>
      <c r="D954" s="1"/>
      <c r="E954" s="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3.75" customHeight="1" x14ac:dyDescent="0.35">
      <c r="A955" s="6"/>
      <c r="B955" s="1"/>
      <c r="C955" s="1"/>
      <c r="D955" s="1"/>
      <c r="E955" s="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3.75" customHeight="1" x14ac:dyDescent="0.35">
      <c r="A956" s="6"/>
      <c r="B956" s="1"/>
      <c r="C956" s="1"/>
      <c r="D956" s="1"/>
      <c r="E956" s="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3.75" customHeight="1" x14ac:dyDescent="0.35">
      <c r="A957" s="6"/>
      <c r="B957" s="1"/>
      <c r="C957" s="1"/>
      <c r="D957" s="1"/>
      <c r="E957" s="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3.75" customHeight="1" x14ac:dyDescent="0.35">
      <c r="A958" s="6"/>
      <c r="B958" s="1"/>
      <c r="C958" s="1"/>
      <c r="D958" s="1"/>
      <c r="E958" s="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3.75" customHeight="1" x14ac:dyDescent="0.35">
      <c r="A959" s="6"/>
      <c r="B959" s="1"/>
      <c r="C959" s="1"/>
      <c r="D959" s="1"/>
      <c r="E959" s="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3.75" customHeight="1" x14ac:dyDescent="0.35">
      <c r="A960" s="6"/>
      <c r="B960" s="1"/>
      <c r="C960" s="1"/>
      <c r="D960" s="1"/>
      <c r="E960" s="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3.75" customHeight="1" x14ac:dyDescent="0.35">
      <c r="A961" s="6"/>
      <c r="B961" s="1"/>
      <c r="C961" s="1"/>
      <c r="D961" s="1"/>
      <c r="E961" s="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3.75" customHeight="1" x14ac:dyDescent="0.35">
      <c r="A962" s="6"/>
      <c r="B962" s="1"/>
      <c r="C962" s="1"/>
      <c r="D962" s="1"/>
      <c r="E962" s="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3.75" customHeight="1" x14ac:dyDescent="0.35">
      <c r="A963" s="6"/>
      <c r="B963" s="1"/>
      <c r="C963" s="1"/>
      <c r="D963" s="1"/>
      <c r="E963" s="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3.75" customHeight="1" x14ac:dyDescent="0.35">
      <c r="A964" s="6"/>
      <c r="B964" s="1"/>
      <c r="C964" s="1"/>
      <c r="D964" s="1"/>
      <c r="E964" s="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3.75" customHeight="1" x14ac:dyDescent="0.35">
      <c r="A965" s="6"/>
      <c r="B965" s="1"/>
      <c r="C965" s="1"/>
      <c r="D965" s="1"/>
      <c r="E965" s="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3.75" customHeight="1" x14ac:dyDescent="0.35">
      <c r="A966" s="6"/>
      <c r="B966" s="1"/>
      <c r="C966" s="1"/>
      <c r="D966" s="1"/>
      <c r="E966" s="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3.75" customHeight="1" x14ac:dyDescent="0.35">
      <c r="A967" s="6"/>
      <c r="B967" s="1"/>
      <c r="C967" s="1"/>
      <c r="D967" s="1"/>
      <c r="E967" s="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3.75" customHeight="1" x14ac:dyDescent="0.35">
      <c r="A968" s="6"/>
      <c r="B968" s="1"/>
      <c r="C968" s="1"/>
      <c r="D968" s="1"/>
      <c r="E968" s="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3.75" customHeight="1" x14ac:dyDescent="0.35">
      <c r="A969" s="6"/>
      <c r="B969" s="1"/>
      <c r="C969" s="1"/>
      <c r="D969" s="1"/>
      <c r="E969" s="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3.75" customHeight="1" x14ac:dyDescent="0.35">
      <c r="A970" s="6"/>
      <c r="B970" s="1"/>
      <c r="C970" s="1"/>
      <c r="D970" s="1"/>
      <c r="E970" s="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3.75" customHeight="1" x14ac:dyDescent="0.35">
      <c r="A971" s="6"/>
      <c r="B971" s="1"/>
      <c r="C971" s="1"/>
      <c r="D971" s="1"/>
      <c r="E971" s="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3.75" customHeight="1" x14ac:dyDescent="0.35">
      <c r="A972" s="6"/>
      <c r="B972" s="1"/>
      <c r="C972" s="1"/>
      <c r="D972" s="1"/>
      <c r="E972" s="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3.75" customHeight="1" x14ac:dyDescent="0.35">
      <c r="A973" s="6"/>
      <c r="B973" s="1"/>
      <c r="C973" s="1"/>
      <c r="D973" s="1"/>
      <c r="E973" s="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3.75" customHeight="1" x14ac:dyDescent="0.35">
      <c r="A974" s="6"/>
      <c r="B974" s="1"/>
      <c r="C974" s="1"/>
      <c r="D974" s="1"/>
      <c r="E974" s="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3.75" customHeight="1" x14ac:dyDescent="0.35">
      <c r="A975" s="6"/>
      <c r="B975" s="1"/>
      <c r="C975" s="1"/>
      <c r="D975" s="1"/>
      <c r="E975" s="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3.75" customHeight="1" x14ac:dyDescent="0.35">
      <c r="A976" s="6"/>
      <c r="B976" s="1"/>
      <c r="C976" s="1"/>
      <c r="D976" s="1"/>
      <c r="E976" s="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3.75" customHeight="1" x14ac:dyDescent="0.35">
      <c r="A977" s="6"/>
      <c r="B977" s="1"/>
      <c r="C977" s="1"/>
      <c r="D977" s="1"/>
      <c r="E977" s="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3.75" customHeight="1" x14ac:dyDescent="0.35">
      <c r="A978" s="6"/>
      <c r="B978" s="1"/>
      <c r="C978" s="1"/>
      <c r="D978" s="1"/>
      <c r="E978" s="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3.75" customHeight="1" x14ac:dyDescent="0.35">
      <c r="A979" s="6"/>
      <c r="B979" s="1"/>
      <c r="C979" s="1"/>
      <c r="D979" s="1"/>
      <c r="E979" s="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3.75" customHeight="1" x14ac:dyDescent="0.35">
      <c r="A980" s="6"/>
      <c r="B980" s="1"/>
      <c r="C980" s="1"/>
      <c r="D980" s="1"/>
      <c r="E980" s="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3.75" customHeight="1" x14ac:dyDescent="0.35">
      <c r="A981" s="6"/>
      <c r="B981" s="1"/>
      <c r="C981" s="1"/>
      <c r="D981" s="1"/>
      <c r="E981" s="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3.75" customHeight="1" x14ac:dyDescent="0.35">
      <c r="A982" s="6"/>
      <c r="B982" s="1"/>
      <c r="C982" s="1"/>
      <c r="D982" s="1"/>
      <c r="E982" s="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3.75" customHeight="1" x14ac:dyDescent="0.35">
      <c r="A983" s="6"/>
      <c r="B983" s="1"/>
      <c r="C983" s="1"/>
      <c r="D983" s="1"/>
      <c r="E983" s="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3.75" customHeight="1" x14ac:dyDescent="0.35">
      <c r="A984" s="6"/>
      <c r="B984" s="1"/>
      <c r="C984" s="1"/>
      <c r="D984" s="1"/>
      <c r="E984" s="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3.75" customHeight="1" x14ac:dyDescent="0.35">
      <c r="A985" s="6"/>
      <c r="B985" s="1"/>
      <c r="C985" s="1"/>
      <c r="D985" s="1"/>
      <c r="E985" s="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3.75" customHeight="1" x14ac:dyDescent="0.35">
      <c r="A986" s="6"/>
      <c r="B986" s="1"/>
      <c r="C986" s="1"/>
      <c r="D986" s="1"/>
      <c r="E986" s="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3.75" customHeight="1" x14ac:dyDescent="0.35">
      <c r="A987" s="6"/>
      <c r="B987" s="1"/>
      <c r="C987" s="1"/>
      <c r="D987" s="1"/>
      <c r="E987" s="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3.75" customHeight="1" x14ac:dyDescent="0.35">
      <c r="A988" s="6"/>
      <c r="B988" s="1"/>
      <c r="C988" s="1"/>
      <c r="D988" s="1"/>
      <c r="E988" s="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3.75" customHeight="1" x14ac:dyDescent="0.35">
      <c r="A989" s="6"/>
      <c r="B989" s="1"/>
      <c r="C989" s="1"/>
      <c r="D989" s="1"/>
      <c r="E989" s="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3.75" customHeight="1" x14ac:dyDescent="0.35">
      <c r="A990" s="6"/>
      <c r="B990" s="1"/>
      <c r="C990" s="1"/>
      <c r="D990" s="1"/>
      <c r="E990" s="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3.75" customHeight="1" x14ac:dyDescent="0.35">
      <c r="A991" s="6"/>
      <c r="B991" s="1"/>
      <c r="C991" s="1"/>
      <c r="D991" s="1"/>
      <c r="E991" s="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3.75" customHeight="1" x14ac:dyDescent="0.35">
      <c r="A992" s="6"/>
      <c r="B992" s="1"/>
      <c r="C992" s="1"/>
      <c r="D992" s="1"/>
      <c r="E992" s="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3.75" customHeight="1" x14ac:dyDescent="0.35">
      <c r="A993" s="6"/>
      <c r="B993" s="1"/>
      <c r="C993" s="1"/>
      <c r="D993" s="1"/>
      <c r="E993" s="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3.75" customHeight="1" x14ac:dyDescent="0.35">
      <c r="A994" s="6"/>
      <c r="B994" s="1"/>
      <c r="C994" s="1"/>
      <c r="D994" s="1"/>
      <c r="E994" s="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3.75" customHeight="1" x14ac:dyDescent="0.35">
      <c r="A995" s="6"/>
      <c r="B995" s="1"/>
      <c r="C995" s="1"/>
      <c r="D995" s="1"/>
      <c r="E995" s="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35">
      <c r="A996" s="6"/>
      <c r="B996" s="1"/>
      <c r="C996" s="1"/>
      <c r="D996" s="1"/>
      <c r="E996" s="7"/>
      <c r="F996" s="1"/>
    </row>
    <row r="997" spans="1:26" ht="15" customHeight="1" x14ac:dyDescent="0.35">
      <c r="A997" s="6"/>
      <c r="B997" s="1"/>
      <c r="C997" s="1"/>
      <c r="D997" s="1"/>
      <c r="E997" s="7"/>
      <c r="F997" s="1"/>
    </row>
    <row r="998" spans="1:26" ht="15" customHeight="1" x14ac:dyDescent="0.35">
      <c r="A998" s="6"/>
      <c r="B998" s="1"/>
      <c r="C998" s="1"/>
      <c r="D998" s="1"/>
      <c r="E998" s="7"/>
      <c r="F998" s="1"/>
    </row>
    <row r="999" spans="1:26" ht="15" customHeight="1" x14ac:dyDescent="0.35">
      <c r="A999" s="6"/>
      <c r="B999" s="1"/>
      <c r="C999" s="1"/>
      <c r="D999" s="1"/>
      <c r="E999" s="7"/>
      <c r="F999" s="1"/>
    </row>
    <row r="1000" spans="1:26" ht="15" customHeight="1" x14ac:dyDescent="0.35">
      <c r="A1000" s="6"/>
      <c r="B1000" s="1"/>
      <c r="C1000" s="1"/>
      <c r="D1000" s="1"/>
      <c r="E1000" s="7"/>
      <c r="F1000" s="1"/>
    </row>
  </sheetData>
  <mergeCells count="3">
    <mergeCell ref="A1:F2"/>
    <mergeCell ref="A21:D21"/>
    <mergeCell ref="A27:D27"/>
  </mergeCells>
  <conditionalFormatting sqref="H16:H17 H19:H21">
    <cfRule type="cellIs" dxfId="1" priority="1" stopIfTrue="1" operator="between">
      <formula>0.2</formula>
      <formula>1</formula>
    </cfRule>
  </conditionalFormatting>
  <conditionalFormatting sqref="H16:H17 H19:H21">
    <cfRule type="cellIs" dxfId="0" priority="2" stopIfTrue="1" operator="between">
      <formula>-1</formula>
      <formula>-0.2</formula>
    </cfRule>
  </conditionalFormatting>
  <pageMargins left="0.11811023622047245" right="0.19685039370078741" top="0.15748031496062992" bottom="0.23622047244094491" header="0" footer="0"/>
  <pageSetup paperSize="8" orientation="landscape"/>
  <headerFooter>
    <oddFooter>&amp;L&amp;D&amp;R&amp;F&amp;A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E17" sqref="E17"/>
    </sheetView>
  </sheetViews>
  <sheetFormatPr baseColWidth="10" defaultColWidth="12.58203125" defaultRowHeight="15" customHeight="1" x14ac:dyDescent="0.3"/>
  <cols>
    <col min="1" max="1" width="59.33203125" customWidth="1"/>
    <col min="2" max="5" width="18.08203125" customWidth="1"/>
    <col min="6" max="27" width="10" customWidth="1"/>
  </cols>
  <sheetData>
    <row r="1" spans="1:27" ht="12" customHeight="1" x14ac:dyDescent="0.3">
      <c r="A1" s="278" t="s">
        <v>76</v>
      </c>
      <c r="B1" s="279"/>
      <c r="C1" s="279"/>
      <c r="D1" s="291"/>
      <c r="E1" s="279"/>
      <c r="F1" s="279"/>
      <c r="G1" s="279"/>
      <c r="H1" s="28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6" customHeight="1" x14ac:dyDescent="0.3">
      <c r="A2" s="281"/>
      <c r="B2" s="282"/>
      <c r="C2" s="282"/>
      <c r="D2" s="291"/>
      <c r="E2" s="282"/>
      <c r="F2" s="282"/>
      <c r="G2" s="282"/>
      <c r="H2" s="28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" customHeight="1" x14ac:dyDescent="0.35">
      <c r="A3" s="3" t="s">
        <v>77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3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69" customHeight="1" x14ac:dyDescent="0.3">
      <c r="A5" s="8" t="s">
        <v>78</v>
      </c>
      <c r="B5" s="9" t="s">
        <v>81</v>
      </c>
      <c r="C5" s="9" t="s">
        <v>80</v>
      </c>
      <c r="D5" s="9" t="s">
        <v>82</v>
      </c>
      <c r="E5" s="9" t="s">
        <v>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4.75" customHeight="1" x14ac:dyDescent="0.3">
      <c r="A6" s="284" t="s">
        <v>79</v>
      </c>
      <c r="B6" s="285"/>
      <c r="C6" s="285"/>
      <c r="D6" s="286"/>
      <c r="E6" s="28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" customHeight="1" x14ac:dyDescent="0.35">
      <c r="A7" s="11" t="s">
        <v>9</v>
      </c>
      <c r="B7" s="12"/>
      <c r="C7" s="12"/>
      <c r="D7" s="292"/>
      <c r="E7" s="17"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" customHeight="1" x14ac:dyDescent="0.35">
      <c r="A8" s="11" t="s">
        <v>10</v>
      </c>
      <c r="B8" s="21"/>
      <c r="C8" s="21"/>
      <c r="D8" s="293"/>
      <c r="E8" s="15">
        <f t="shared" ref="E8:E13" si="0">B8+C8</f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" customHeight="1" x14ac:dyDescent="0.35">
      <c r="A9" s="11"/>
      <c r="B9" s="21"/>
      <c r="C9" s="21"/>
      <c r="D9" s="293"/>
      <c r="E9" s="15">
        <f t="shared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" customHeight="1" x14ac:dyDescent="0.35">
      <c r="A10" s="11"/>
      <c r="B10" s="21"/>
      <c r="C10" s="21"/>
      <c r="D10" s="293"/>
      <c r="E10" s="15">
        <f t="shared" si="0"/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 x14ac:dyDescent="0.35">
      <c r="A11" s="26" t="s">
        <v>3</v>
      </c>
      <c r="B11" s="21"/>
      <c r="C11" s="21"/>
      <c r="D11" s="293"/>
      <c r="E11" s="15">
        <f t="shared" si="0"/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" customHeight="1" x14ac:dyDescent="0.35">
      <c r="A12" s="26" t="s">
        <v>3</v>
      </c>
      <c r="B12" s="21"/>
      <c r="C12" s="21"/>
      <c r="D12" s="293"/>
      <c r="E12" s="15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" customHeight="1" x14ac:dyDescent="0.35">
      <c r="A13" s="26" t="s">
        <v>3</v>
      </c>
      <c r="B13" s="21"/>
      <c r="C13" s="21"/>
      <c r="D13" s="293"/>
      <c r="E13" s="15">
        <f t="shared" si="0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4" customHeight="1" x14ac:dyDescent="0.35">
      <c r="A14" s="37" t="s">
        <v>8</v>
      </c>
      <c r="B14" s="39">
        <f t="shared" ref="B14:E14" si="1">SUM(B7:B13)</f>
        <v>0</v>
      </c>
      <c r="C14" s="39">
        <f t="shared" si="1"/>
        <v>0</v>
      </c>
      <c r="D14" s="39">
        <f t="shared" si="1"/>
        <v>0</v>
      </c>
      <c r="E14" s="39">
        <f t="shared" si="1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2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48" customHeight="1" x14ac:dyDescent="0.3">
      <c r="A17" s="43" t="s">
        <v>75</v>
      </c>
      <c r="B17" s="4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2">
    <mergeCell ref="A1:H2"/>
    <mergeCell ref="A6:E6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3760B2A5F3AC43A934F892C0376FD7" ma:contentTypeVersion="13" ma:contentTypeDescription="Crée un document." ma:contentTypeScope="" ma:versionID="ceefdeed2d398f308b908ec89b50941a">
  <xsd:schema xmlns:xsd="http://www.w3.org/2001/XMLSchema" xmlns:xs="http://www.w3.org/2001/XMLSchema" xmlns:p="http://schemas.microsoft.com/office/2006/metadata/properties" xmlns:ns3="b6830c28-32e4-4391-ab67-25d17277f41c" xmlns:ns4="31f033b0-4ce0-485c-813e-ce4b35191026" targetNamespace="http://schemas.microsoft.com/office/2006/metadata/properties" ma:root="true" ma:fieldsID="63d04f552bddcaf4e7a8848be1596a71" ns3:_="" ns4:_="">
    <xsd:import namespace="b6830c28-32e4-4391-ab67-25d17277f41c"/>
    <xsd:import namespace="31f033b0-4ce0-485c-813e-ce4b351910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30c28-32e4-4391-ab67-25d17277f4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033b0-4ce0-485c-813e-ce4b3519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79F7C-7354-4A42-A0EF-D556447886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FDDAC-3274-4622-ACB5-5286CE186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830c28-32e4-4391-ab67-25d17277f41c"/>
    <ds:schemaRef ds:uri="31f033b0-4ce0-485c-813e-ce4b35191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DB57F7-7EE0-42A2-81EE-6B0FBFFF276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f033b0-4ce0-485c-813e-ce4b35191026"/>
    <ds:schemaRef ds:uri="b6830c28-32e4-4391-ab67-25d17277f41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Dépenses</vt:lpstr>
      <vt:lpstr>Ressources</vt:lpstr>
      <vt:lpstr>Allocation of funds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VILLEPIN Marie-Anne</dc:creator>
  <cp:lastModifiedBy>NYAM Simon</cp:lastModifiedBy>
  <dcterms:created xsi:type="dcterms:W3CDTF">2018-03-26T07:11:15Z</dcterms:created>
  <dcterms:modified xsi:type="dcterms:W3CDTF">2024-12-09T12:21:08Z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0x010100563760B2A5F3AC43A934F892C0376FD7</vt:lpwstr>
  </property>
</Properties>
</file>